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ingleWave" sheetId="1" r:id="rId1"/>
    <sheet name="Superposition" sheetId="2" r:id="rId2"/>
    <sheet name="Lissajous" sheetId="3" r:id="rId3"/>
    <sheet name="Rosaceas" sheetId="4" r:id="rId4"/>
    <sheet name="Cycloids" sheetId="5" r:id="rId5"/>
  </sheets>
  <definedNames/>
  <calcPr fullCalcOnLoad="1" iterate="1" iterateCount="2" iterateDelta="0.001"/>
</workbook>
</file>

<file path=xl/sharedStrings.xml><?xml version="1.0" encoding="utf-8"?>
<sst xmlns="http://schemas.openxmlformats.org/spreadsheetml/2006/main" count="79" uniqueCount="45">
  <si>
    <t>x</t>
  </si>
  <si>
    <t>t</t>
  </si>
  <si>
    <t>y</t>
  </si>
  <si>
    <t>r</t>
  </si>
  <si>
    <t>k</t>
  </si>
  <si>
    <t>px</t>
  </si>
  <si>
    <t>py</t>
  </si>
  <si>
    <t>f</t>
  </si>
  <si>
    <t>base</t>
  </si>
  <si>
    <t>r1</t>
  </si>
  <si>
    <t>r2</t>
  </si>
  <si>
    <t>x1</t>
  </si>
  <si>
    <t>y1</t>
  </si>
  <si>
    <t>pos</t>
  </si>
  <si>
    <t>cx</t>
  </si>
  <si>
    <t>cy</t>
  </si>
  <si>
    <t>x2</t>
  </si>
  <si>
    <t>y2</t>
  </si>
  <si>
    <t>phi</t>
  </si>
  <si>
    <t>o</t>
  </si>
  <si>
    <t>r1/r2</t>
  </si>
  <si>
    <t>x3</t>
  </si>
  <si>
    <t>y3</t>
  </si>
  <si>
    <t>T</t>
  </si>
  <si>
    <t>dir</t>
  </si>
  <si>
    <t>amplitude</t>
  </si>
  <si>
    <t>freq x</t>
  </si>
  <si>
    <t>freq y</t>
  </si>
  <si>
    <t>frequency</t>
  </si>
  <si>
    <t>phase</t>
  </si>
  <si>
    <t>dc offset</t>
  </si>
  <si>
    <t>start</t>
  </si>
  <si>
    <t>end</t>
  </si>
  <si>
    <t>divisions</t>
  </si>
  <si>
    <t>increment</t>
  </si>
  <si>
    <t>WAVE 1</t>
  </si>
  <si>
    <t>WAVE 2</t>
  </si>
  <si>
    <t>phase x</t>
  </si>
  <si>
    <t>phase y</t>
  </si>
  <si>
    <t>divs</t>
  </si>
  <si>
    <t>inc</t>
  </si>
  <si>
    <t>type</t>
  </si>
  <si>
    <t>step</t>
  </si>
  <si>
    <t xml:space="preserve">   &lt;&lt;&lt;</t>
  </si>
  <si>
    <t>scale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</si>
</sst>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sz val="11.75"/>
      <name val="Arial"/>
      <family val="0"/>
    </font>
    <font>
      <sz val="8"/>
      <name val="Tahoma"/>
      <family val="2"/>
    </font>
    <font>
      <sz val="9.5"/>
      <name val="Arial"/>
      <family val="0"/>
    </font>
    <font>
      <sz val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SingleWave!$A$10:$A$70</c:f>
              <c:numCache/>
            </c:numRef>
          </c:xVal>
          <c:yVal>
            <c:numRef>
              <c:f>SingleWave!$B$10:$B$70</c:f>
              <c:numCache/>
            </c:numRef>
          </c:yVal>
          <c:smooth val="1"/>
        </c:ser>
        <c:axId val="37327669"/>
        <c:axId val="404702"/>
      </c:scatterChart>
      <c:valAx>
        <c:axId val="37327669"/>
        <c:scaling>
          <c:orientation val="minMax"/>
          <c:max val="6.28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702"/>
        <c:crosses val="autoZero"/>
        <c:crossBetween val="midCat"/>
        <c:dispUnits/>
        <c:majorUnit val="1.57"/>
        <c:minorUnit val="1.57"/>
      </c:valAx>
      <c:valAx>
        <c:axId val="404702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Superposition!$A$14:$A$74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Superposition!$B$14:$B$74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642319"/>
        <c:axId val="32780872"/>
      </c:scatterChart>
      <c:valAx>
        <c:axId val="3642319"/>
        <c:scaling>
          <c:orientation val="minMax"/>
          <c:max val="6.28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80872"/>
        <c:crosses val="autoZero"/>
        <c:crossBetween val="midCat"/>
        <c:dispUnits/>
        <c:majorUnit val="1.57"/>
        <c:minorUnit val="1.57"/>
      </c:valAx>
      <c:valAx>
        <c:axId val="32780872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Lissajous!$B$8:$B$68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Lissajous!$C$8:$C$68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6592393"/>
        <c:axId val="38004946"/>
      </c:scatterChart>
      <c:valAx>
        <c:axId val="26592393"/>
        <c:scaling>
          <c:orientation val="minMax"/>
          <c:max val="1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4946"/>
        <c:crosses val="autoZero"/>
        <c:crossBetween val="midCat"/>
        <c:dispUnits/>
        <c:majorUnit val="1"/>
        <c:minorUnit val="1"/>
      </c:valAx>
      <c:valAx>
        <c:axId val="38004946"/>
        <c:scaling>
          <c:orientation val="minMax"/>
          <c:max val="1"/>
          <c:min val="-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Lissajous!$A$8:$A$68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Lissajous!$B$8:$B$68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6500195"/>
        <c:axId val="58501756"/>
      </c:scatterChart>
      <c:valAx>
        <c:axId val="6500195"/>
        <c:scaling>
          <c:orientation val="minMax"/>
          <c:max val="6.28"/>
        </c:scaling>
        <c:axPos val="b"/>
        <c:delete val="0"/>
        <c:numFmt formatCode="0.00" sourceLinked="0"/>
        <c:majorTickMark val="out"/>
        <c:minorTickMark val="none"/>
        <c:tickLblPos val="nextTo"/>
        <c:crossAx val="58501756"/>
        <c:crosses val="autoZero"/>
        <c:crossBetween val="midCat"/>
        <c:dispUnits/>
        <c:majorUnit val="1.57"/>
        <c:minorUnit val="1.57"/>
      </c:valAx>
      <c:valAx>
        <c:axId val="58501756"/>
        <c:scaling>
          <c:orientation val="minMax"/>
          <c:max val="1"/>
          <c:min val="-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0019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Lissajous!$A$8:$A$68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Lissajous!$C$8:$C$68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56753757"/>
        <c:axId val="41021766"/>
      </c:scatterChart>
      <c:valAx>
        <c:axId val="56753757"/>
        <c:scaling>
          <c:orientation val="minMax"/>
          <c:max val="6.28"/>
        </c:scaling>
        <c:axPos val="b"/>
        <c:delete val="0"/>
        <c:numFmt formatCode="0.00" sourceLinked="0"/>
        <c:majorTickMark val="out"/>
        <c:minorTickMark val="none"/>
        <c:tickLblPos val="nextTo"/>
        <c:crossAx val="41021766"/>
        <c:crosses val="autoZero"/>
        <c:crossBetween val="midCat"/>
        <c:dispUnits/>
        <c:majorUnit val="1.57"/>
        <c:minorUnit val="1.57"/>
      </c:valAx>
      <c:valAx>
        <c:axId val="41021766"/>
        <c:scaling>
          <c:orientation val="minMax"/>
          <c:max val="1"/>
          <c:min val="-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75375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Rosaceas!$C$8:$C$68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Rosaceas!$D$8:$D$68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3651575"/>
        <c:axId val="34428720"/>
      </c:scatterChart>
      <c:valAx>
        <c:axId val="3365157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crossBetween val="midCat"/>
        <c:dispUnits/>
        <c:majorUnit val="1"/>
        <c:minorUnit val="1"/>
      </c:valAx>
      <c:valAx>
        <c:axId val="34428720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157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Cycloids!$B$10:$B$130</c:f>
              <c:numCache/>
            </c:numRef>
          </c:xVal>
          <c:yVal>
            <c:numRef>
              <c:f>Cycloids!$C$10:$C$130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Cycloids!$D$10:$D$130</c:f>
              <c:numCache/>
            </c:numRef>
          </c:xVal>
          <c:yVal>
            <c:numRef>
              <c:f>Cycloids!$E$10:$E$130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Cycloids!$Q$32</c:f>
              <c:numCache/>
            </c:numRef>
          </c:xVal>
          <c:yVal>
            <c:numRef>
              <c:f>Cycloids!$R$32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Cycloids!$G$10:$G$130</c:f>
              <c:numCache/>
            </c:numRef>
          </c:xVal>
          <c:yVal>
            <c:numRef>
              <c:f>Cycloids!$H$10:$H$130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Cycloids!$Q$27:$Q$28</c:f>
              <c:numCache/>
            </c:numRef>
          </c:xVal>
          <c:yVal>
            <c:numRef>
              <c:f>Cycloids!$R$27:$R$28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Cycloids!$Q$32:$Q$33</c:f>
              <c:numCache/>
            </c:numRef>
          </c:xVal>
          <c:yVal>
            <c:numRef>
              <c:f>Cycloids!$R$32:$R$33</c:f>
              <c:numCache/>
            </c:numRef>
          </c:yVal>
          <c:smooth val="1"/>
        </c:ser>
        <c:axId val="41423025"/>
        <c:axId val="37262906"/>
      </c:scatterChart>
      <c:valAx>
        <c:axId val="41423025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crossBetween val="midCat"/>
        <c:dispUnits/>
        <c:majorUnit val="1"/>
        <c:minorUnit val="1"/>
      </c:valAx>
      <c:valAx>
        <c:axId val="3726290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9</xdr:row>
      <xdr:rowOff>9525</xdr:rowOff>
    </xdr:from>
    <xdr:to>
      <xdr:col>11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295400" y="1371600"/>
        <a:ext cx="60102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13</xdr:row>
      <xdr:rowOff>9525</xdr:rowOff>
    </xdr:from>
    <xdr:to>
      <xdr:col>13</xdr:col>
      <xdr:colOff>600075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476500" y="1905000"/>
        <a:ext cx="60483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114300</xdr:rowOff>
    </xdr:from>
    <xdr:to>
      <xdr:col>9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885950" y="971550"/>
        <a:ext cx="4076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6</xdr:row>
      <xdr:rowOff>114300</xdr:rowOff>
    </xdr:from>
    <xdr:to>
      <xdr:col>15</xdr:col>
      <xdr:colOff>171450</xdr:colOff>
      <xdr:row>20</xdr:row>
      <xdr:rowOff>76200</xdr:rowOff>
    </xdr:to>
    <xdr:graphicFrame>
      <xdr:nvGraphicFramePr>
        <xdr:cNvPr id="2" name="Chart 4"/>
        <xdr:cNvGraphicFramePr/>
      </xdr:nvGraphicFramePr>
      <xdr:xfrm>
        <a:off x="6019800" y="971550"/>
        <a:ext cx="32575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20</xdr:row>
      <xdr:rowOff>114300</xdr:rowOff>
    </xdr:from>
    <xdr:to>
      <xdr:col>15</xdr:col>
      <xdr:colOff>171450</xdr:colOff>
      <xdr:row>34</xdr:row>
      <xdr:rowOff>66675</xdr:rowOff>
    </xdr:to>
    <xdr:graphicFrame>
      <xdr:nvGraphicFramePr>
        <xdr:cNvPr id="3" name="Chart 7"/>
        <xdr:cNvGraphicFramePr/>
      </xdr:nvGraphicFramePr>
      <xdr:xfrm>
        <a:off x="6019800" y="2971800"/>
        <a:ext cx="325755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114300</xdr:rowOff>
    </xdr:from>
    <xdr:to>
      <xdr:col>10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495550" y="990600"/>
        <a:ext cx="4076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8</xdr:row>
      <xdr:rowOff>123825</xdr:rowOff>
    </xdr:from>
    <xdr:to>
      <xdr:col>15</xdr:col>
      <xdr:colOff>180975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3467100" y="1266825"/>
        <a:ext cx="4400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0"/>
  <sheetViews>
    <sheetView tabSelected="1" workbookViewId="0" topLeftCell="A1">
      <selection activeCell="R23" sqref="R23"/>
    </sheetView>
  </sheetViews>
  <sheetFormatPr defaultColWidth="9.140625" defaultRowHeight="12.75"/>
  <cols>
    <col min="1" max="16384" width="9.140625" style="1" customWidth="1"/>
  </cols>
  <sheetData>
    <row r="3" spans="1:14" ht="11.25">
      <c r="A3" s="1" t="s">
        <v>25</v>
      </c>
      <c r="B3" s="2">
        <f>D3/25</f>
        <v>2</v>
      </c>
      <c r="D3" s="1">
        <v>50</v>
      </c>
      <c r="M3" s="1" t="s">
        <v>31</v>
      </c>
      <c r="N3" s="2">
        <v>0</v>
      </c>
    </row>
    <row r="4" spans="1:14" ht="11.25">
      <c r="A4" s="1" t="s">
        <v>28</v>
      </c>
      <c r="B4" s="2">
        <f>D4/20</f>
        <v>1</v>
      </c>
      <c r="D4" s="1">
        <v>20</v>
      </c>
      <c r="M4" s="1" t="s">
        <v>32</v>
      </c>
      <c r="N4" s="2">
        <f>2*PI()</f>
        <v>6.283185307179586</v>
      </c>
    </row>
    <row r="5" spans="1:14" ht="11.25">
      <c r="A5" s="1" t="s">
        <v>29</v>
      </c>
      <c r="B5" s="2">
        <f>D5/100*N4</f>
        <v>0</v>
      </c>
      <c r="D5" s="1">
        <v>0</v>
      </c>
      <c r="M5" s="1" t="s">
        <v>33</v>
      </c>
      <c r="N5" s="2">
        <v>60</v>
      </c>
    </row>
    <row r="6" spans="1:14" ht="11.25">
      <c r="A6" s="1" t="s">
        <v>30</v>
      </c>
      <c r="B6" s="2">
        <f>D6/25-2</f>
        <v>0</v>
      </c>
      <c r="D6" s="1">
        <v>50</v>
      </c>
      <c r="M6" s="1" t="s">
        <v>34</v>
      </c>
      <c r="N6" s="2">
        <f>(N4-N3)/N5</f>
        <v>0.10471975511965977</v>
      </c>
    </row>
    <row r="9" spans="1:3" ht="11.25">
      <c r="A9" s="3" t="s">
        <v>0</v>
      </c>
      <c r="B9" s="3" t="s">
        <v>2</v>
      </c>
      <c r="C9" s="3"/>
    </row>
    <row r="10" spans="1:2" ht="11.25">
      <c r="A10" s="2">
        <v>0</v>
      </c>
      <c r="B10" s="2">
        <f>B$3*SIN(B$4*A10+B$5)+B$6</f>
        <v>0</v>
      </c>
    </row>
    <row r="11" spans="1:2" ht="11.25">
      <c r="A11" s="2">
        <f>N$6+A10</f>
        <v>0.10471975511965977</v>
      </c>
      <c r="B11" s="2">
        <f aca="true" t="shared" si="0" ref="B11:B70">B$3*SIN(B$4*A11+B$5)+B$6</f>
        <v>0.20905692653530691</v>
      </c>
    </row>
    <row r="12" spans="1:2" ht="11.25">
      <c r="A12" s="2">
        <f aca="true" t="shared" si="1" ref="A12:A70">N$6+A11</f>
        <v>0.20943951023931953</v>
      </c>
      <c r="B12" s="2">
        <f t="shared" si="0"/>
        <v>0.41582338163551863</v>
      </c>
    </row>
    <row r="13" spans="1:2" ht="11.25">
      <c r="A13" s="2">
        <f t="shared" si="1"/>
        <v>0.3141592653589793</v>
      </c>
      <c r="B13" s="2">
        <f t="shared" si="0"/>
        <v>0.6180339887498948</v>
      </c>
    </row>
    <row r="14" spans="1:2" ht="11.25">
      <c r="A14" s="2">
        <f t="shared" si="1"/>
        <v>0.41887902047863906</v>
      </c>
      <c r="B14" s="2">
        <f t="shared" si="0"/>
        <v>0.8134732861516003</v>
      </c>
    </row>
    <row r="15" spans="1:2" ht="11.25">
      <c r="A15" s="2">
        <f t="shared" si="1"/>
        <v>0.5235987755982988</v>
      </c>
      <c r="B15" s="2">
        <f t="shared" si="0"/>
        <v>0.9999999999999999</v>
      </c>
    </row>
    <row r="16" spans="1:2" ht="11.25">
      <c r="A16" s="2">
        <f t="shared" si="1"/>
        <v>0.6283185307179586</v>
      </c>
      <c r="B16" s="2">
        <f t="shared" si="0"/>
        <v>1.1755705045849463</v>
      </c>
    </row>
    <row r="17" spans="1:2" ht="11.25">
      <c r="A17" s="2">
        <f t="shared" si="1"/>
        <v>0.7330382858376184</v>
      </c>
      <c r="B17" s="2">
        <f t="shared" si="0"/>
        <v>1.3382612127177165</v>
      </c>
    </row>
    <row r="18" spans="1:2" ht="11.25">
      <c r="A18" s="2">
        <f t="shared" si="1"/>
        <v>0.8377580409572782</v>
      </c>
      <c r="B18" s="2">
        <f t="shared" si="0"/>
        <v>1.4862896509547885</v>
      </c>
    </row>
    <row r="19" spans="1:2" ht="11.25">
      <c r="A19" s="2">
        <f t="shared" si="1"/>
        <v>0.942477796076938</v>
      </c>
      <c r="B19" s="2">
        <f t="shared" si="0"/>
        <v>1.618033988749895</v>
      </c>
    </row>
    <row r="20" spans="1:2" ht="11.25">
      <c r="A20" s="2">
        <f t="shared" si="1"/>
        <v>1.0471975511965979</v>
      </c>
      <c r="B20" s="2">
        <f t="shared" si="0"/>
        <v>1.7320508075688774</v>
      </c>
    </row>
    <row r="21" spans="1:2" ht="11.25">
      <c r="A21" s="2">
        <f t="shared" si="1"/>
        <v>1.1519173063162575</v>
      </c>
      <c r="B21" s="2">
        <f t="shared" si="0"/>
        <v>1.8270909152852017</v>
      </c>
    </row>
    <row r="22" spans="1:2" ht="11.25">
      <c r="A22" s="2">
        <f t="shared" si="1"/>
        <v>1.2566370614359172</v>
      </c>
      <c r="B22" s="2">
        <f t="shared" si="0"/>
        <v>1.902113032590307</v>
      </c>
    </row>
    <row r="23" spans="1:2" ht="11.25">
      <c r="A23" s="2">
        <f t="shared" si="1"/>
        <v>1.361356816555577</v>
      </c>
      <c r="B23" s="2">
        <f t="shared" si="0"/>
        <v>1.9562952014676112</v>
      </c>
    </row>
    <row r="24" spans="1:2" ht="11.25">
      <c r="A24" s="2">
        <f t="shared" si="1"/>
        <v>1.4660765716752366</v>
      </c>
      <c r="B24" s="2">
        <f t="shared" si="0"/>
        <v>1.9890437907365466</v>
      </c>
    </row>
    <row r="25" spans="1:2" ht="11.25">
      <c r="A25" s="2">
        <f t="shared" si="1"/>
        <v>1.5707963267948963</v>
      </c>
      <c r="B25" s="2">
        <f t="shared" si="0"/>
        <v>2</v>
      </c>
    </row>
    <row r="26" spans="1:2" ht="11.25">
      <c r="A26" s="2">
        <f t="shared" si="1"/>
        <v>1.675516081914556</v>
      </c>
      <c r="B26" s="2">
        <f t="shared" si="0"/>
        <v>1.9890437907365468</v>
      </c>
    </row>
    <row r="27" spans="1:2" ht="11.25">
      <c r="A27" s="2">
        <f t="shared" si="1"/>
        <v>1.7802358370342157</v>
      </c>
      <c r="B27" s="2">
        <f t="shared" si="0"/>
        <v>1.9562952014676114</v>
      </c>
    </row>
    <row r="28" spans="1:2" ht="11.25">
      <c r="A28" s="2">
        <f t="shared" si="1"/>
        <v>1.8849555921538754</v>
      </c>
      <c r="B28" s="2">
        <f t="shared" si="0"/>
        <v>1.9021130325903075</v>
      </c>
    </row>
    <row r="29" spans="1:2" ht="11.25">
      <c r="A29" s="2">
        <f t="shared" si="1"/>
        <v>1.9896753472735351</v>
      </c>
      <c r="B29" s="2">
        <f t="shared" si="0"/>
        <v>1.8270909152852022</v>
      </c>
    </row>
    <row r="30" spans="1:2" ht="11.25">
      <c r="A30" s="2">
        <f t="shared" si="1"/>
        <v>2.094395102393195</v>
      </c>
      <c r="B30" s="2">
        <f t="shared" si="0"/>
        <v>1.7320508075688779</v>
      </c>
    </row>
    <row r="31" spans="1:2" ht="11.25">
      <c r="A31" s="2">
        <f t="shared" si="1"/>
        <v>2.1991148575128547</v>
      </c>
      <c r="B31" s="2">
        <f t="shared" si="0"/>
        <v>1.6180339887498956</v>
      </c>
    </row>
    <row r="32" spans="1:2" ht="11.25">
      <c r="A32" s="2">
        <f t="shared" si="1"/>
        <v>2.3038346126325147</v>
      </c>
      <c r="B32" s="2">
        <f t="shared" si="0"/>
        <v>1.486289650954789</v>
      </c>
    </row>
    <row r="33" spans="1:2" ht="11.25">
      <c r="A33" s="2">
        <f t="shared" si="1"/>
        <v>2.4085543677521746</v>
      </c>
      <c r="B33" s="2">
        <f t="shared" si="0"/>
        <v>1.3382612127177167</v>
      </c>
    </row>
    <row r="34" spans="1:2" ht="11.25">
      <c r="A34" s="2">
        <f t="shared" si="1"/>
        <v>2.5132741228718345</v>
      </c>
      <c r="B34" s="2">
        <f t="shared" si="0"/>
        <v>1.1755705045849465</v>
      </c>
    </row>
    <row r="35" spans="1:2" ht="11.25">
      <c r="A35" s="2">
        <f t="shared" si="1"/>
        <v>2.6179938779914944</v>
      </c>
      <c r="B35" s="2">
        <f t="shared" si="0"/>
        <v>0.9999999999999999</v>
      </c>
    </row>
    <row r="36" spans="1:2" ht="11.25">
      <c r="A36" s="2">
        <f t="shared" si="1"/>
        <v>2.7227136331111543</v>
      </c>
      <c r="B36" s="2">
        <f t="shared" si="0"/>
        <v>0.8134732861516001</v>
      </c>
    </row>
    <row r="37" spans="1:2" ht="11.25">
      <c r="A37" s="2">
        <f t="shared" si="1"/>
        <v>2.8274333882308142</v>
      </c>
      <c r="B37" s="2">
        <f t="shared" si="0"/>
        <v>0.6180339887498942</v>
      </c>
    </row>
    <row r="38" spans="1:2" ht="11.25">
      <c r="A38" s="2">
        <f t="shared" si="1"/>
        <v>2.932153143350474</v>
      </c>
      <c r="B38" s="2">
        <f t="shared" si="0"/>
        <v>0.41582338163551774</v>
      </c>
    </row>
    <row r="39" spans="1:2" ht="11.25">
      <c r="A39" s="2">
        <f t="shared" si="1"/>
        <v>3.036872898470134</v>
      </c>
      <c r="B39" s="2">
        <f t="shared" si="0"/>
        <v>0.2090569265353057</v>
      </c>
    </row>
    <row r="40" spans="1:2" ht="11.25">
      <c r="A40" s="2">
        <f t="shared" si="1"/>
        <v>3.141592653589794</v>
      </c>
      <c r="B40" s="2">
        <f t="shared" si="0"/>
        <v>-1.5313271484185265E-15</v>
      </c>
    </row>
    <row r="41" spans="1:2" ht="11.25">
      <c r="A41" s="2">
        <f t="shared" si="1"/>
        <v>3.246312408709454</v>
      </c>
      <c r="B41" s="2">
        <f t="shared" si="0"/>
        <v>-0.20905692653530875</v>
      </c>
    </row>
    <row r="42" spans="1:2" ht="11.25">
      <c r="A42" s="2">
        <f t="shared" si="1"/>
        <v>3.351032163829114</v>
      </c>
      <c r="B42" s="2">
        <f t="shared" si="0"/>
        <v>-0.41582338163552074</v>
      </c>
    </row>
    <row r="43" spans="1:2" ht="11.25">
      <c r="A43" s="2">
        <f t="shared" si="1"/>
        <v>3.4557519189487738</v>
      </c>
      <c r="B43" s="2">
        <f t="shared" si="0"/>
        <v>-0.6180339887498971</v>
      </c>
    </row>
    <row r="44" spans="1:2" ht="11.25">
      <c r="A44" s="2">
        <f t="shared" si="1"/>
        <v>3.5604716740684337</v>
      </c>
      <c r="B44" s="2">
        <f t="shared" si="0"/>
        <v>-0.8134732861516029</v>
      </c>
    </row>
    <row r="45" spans="1:2" ht="11.25">
      <c r="A45" s="2">
        <f t="shared" si="1"/>
        <v>3.6651914291880936</v>
      </c>
      <c r="B45" s="2">
        <f t="shared" si="0"/>
        <v>-1.0000000000000027</v>
      </c>
    </row>
    <row r="46" spans="1:2" ht="11.25">
      <c r="A46" s="2">
        <f t="shared" si="1"/>
        <v>3.7699111843077535</v>
      </c>
      <c r="B46" s="2">
        <f t="shared" si="0"/>
        <v>-1.175570504584949</v>
      </c>
    </row>
    <row r="47" spans="1:2" ht="11.25">
      <c r="A47" s="2">
        <f t="shared" si="1"/>
        <v>3.8746309394274134</v>
      </c>
      <c r="B47" s="2">
        <f t="shared" si="0"/>
        <v>-1.3382612127177191</v>
      </c>
    </row>
    <row r="48" spans="1:2" ht="11.25">
      <c r="A48" s="2">
        <f t="shared" si="1"/>
        <v>3.9793506945470734</v>
      </c>
      <c r="B48" s="2">
        <f t="shared" si="0"/>
        <v>-1.486289650954791</v>
      </c>
    </row>
    <row r="49" spans="1:2" ht="11.25">
      <c r="A49" s="2">
        <f t="shared" si="1"/>
        <v>4.084070449666733</v>
      </c>
      <c r="B49" s="2">
        <f t="shared" si="0"/>
        <v>-1.6180339887498967</v>
      </c>
    </row>
    <row r="50" spans="1:2" ht="11.25">
      <c r="A50" s="2">
        <f t="shared" si="1"/>
        <v>4.188790204786392</v>
      </c>
      <c r="B50" s="2">
        <f t="shared" si="0"/>
        <v>-1.7320508075688785</v>
      </c>
    </row>
    <row r="51" spans="1:2" ht="11.25">
      <c r="A51" s="2">
        <f t="shared" si="1"/>
        <v>4.293509959906052</v>
      </c>
      <c r="B51" s="2">
        <f t="shared" si="0"/>
        <v>-1.8270909152852026</v>
      </c>
    </row>
    <row r="52" spans="1:2" ht="11.25">
      <c r="A52" s="2">
        <f t="shared" si="1"/>
        <v>4.398229715025711</v>
      </c>
      <c r="B52" s="2">
        <f t="shared" si="0"/>
        <v>-1.9021130325903075</v>
      </c>
    </row>
    <row r="53" spans="1:2" ht="11.25">
      <c r="A53" s="2">
        <f t="shared" si="1"/>
        <v>4.502949470145371</v>
      </c>
      <c r="B53" s="2">
        <f t="shared" si="0"/>
        <v>-1.9562952014676114</v>
      </c>
    </row>
    <row r="54" spans="1:2" ht="11.25">
      <c r="A54" s="2">
        <f t="shared" si="1"/>
        <v>4.60766922526503</v>
      </c>
      <c r="B54" s="2">
        <f t="shared" si="0"/>
        <v>-1.9890437907365468</v>
      </c>
    </row>
    <row r="55" spans="1:2" ht="11.25">
      <c r="A55" s="2">
        <f t="shared" si="1"/>
        <v>4.71238898038469</v>
      </c>
      <c r="B55" s="2">
        <f t="shared" si="0"/>
        <v>-2</v>
      </c>
    </row>
    <row r="56" spans="1:2" ht="11.25">
      <c r="A56" s="2">
        <f t="shared" si="1"/>
        <v>4.817108735504349</v>
      </c>
      <c r="B56" s="2">
        <f t="shared" si="0"/>
        <v>-1.9890437907365468</v>
      </c>
    </row>
    <row r="57" spans="1:2" ht="11.25">
      <c r="A57" s="2">
        <f t="shared" si="1"/>
        <v>4.921828490624009</v>
      </c>
      <c r="B57" s="2">
        <f t="shared" si="0"/>
        <v>-1.9562952014676116</v>
      </c>
    </row>
    <row r="58" spans="1:2" ht="11.25">
      <c r="A58" s="2">
        <f t="shared" si="1"/>
        <v>5.026548245743668</v>
      </c>
      <c r="B58" s="2">
        <f t="shared" si="0"/>
        <v>-1.9021130325903077</v>
      </c>
    </row>
    <row r="59" spans="1:2" ht="11.25">
      <c r="A59" s="2">
        <f t="shared" si="1"/>
        <v>5.131268000863328</v>
      </c>
      <c r="B59" s="2">
        <f t="shared" si="0"/>
        <v>-1.8270909152852028</v>
      </c>
    </row>
    <row r="60" spans="1:2" ht="11.25">
      <c r="A60" s="2">
        <f t="shared" si="1"/>
        <v>5.235987755982987</v>
      </c>
      <c r="B60" s="2">
        <f t="shared" si="0"/>
        <v>-1.732050807568879</v>
      </c>
    </row>
    <row r="61" spans="1:2" ht="11.25">
      <c r="A61" s="2">
        <f t="shared" si="1"/>
        <v>5.3407075111026465</v>
      </c>
      <c r="B61" s="2">
        <f t="shared" si="0"/>
        <v>-1.6180339887498971</v>
      </c>
    </row>
    <row r="62" spans="1:2" ht="11.25">
      <c r="A62" s="2">
        <f t="shared" si="1"/>
        <v>5.445427266222306</v>
      </c>
      <c r="B62" s="2">
        <f t="shared" si="0"/>
        <v>-1.4862896509547916</v>
      </c>
    </row>
    <row r="63" spans="1:2" ht="11.25">
      <c r="A63" s="2">
        <f t="shared" si="1"/>
        <v>5.5501470213419655</v>
      </c>
      <c r="B63" s="2">
        <f t="shared" si="0"/>
        <v>-1.3382612127177202</v>
      </c>
    </row>
    <row r="64" spans="1:2" ht="11.25">
      <c r="A64" s="2">
        <f t="shared" si="1"/>
        <v>5.654866776461625</v>
      </c>
      <c r="B64" s="2">
        <f t="shared" si="0"/>
        <v>-1.175570504584951</v>
      </c>
    </row>
    <row r="65" spans="1:2" ht="11.25">
      <c r="A65" s="2">
        <f t="shared" si="1"/>
        <v>5.759586531581284</v>
      </c>
      <c r="B65" s="2">
        <f t="shared" si="0"/>
        <v>-1.0000000000000056</v>
      </c>
    </row>
    <row r="66" spans="1:2" ht="11.25">
      <c r="A66" s="2">
        <f t="shared" si="1"/>
        <v>5.864306286700944</v>
      </c>
      <c r="B66" s="2">
        <f t="shared" si="0"/>
        <v>-0.8134732861516067</v>
      </c>
    </row>
    <row r="67" spans="1:2" ht="11.25">
      <c r="A67" s="2">
        <f t="shared" si="1"/>
        <v>5.969026041820603</v>
      </c>
      <c r="B67" s="2">
        <f t="shared" si="0"/>
        <v>-0.618033988749902</v>
      </c>
    </row>
    <row r="68" spans="1:2" ht="11.25">
      <c r="A68" s="2">
        <f t="shared" si="1"/>
        <v>6.073745796940263</v>
      </c>
      <c r="B68" s="2">
        <f t="shared" si="0"/>
        <v>-0.4158233816355267</v>
      </c>
    </row>
    <row r="69" spans="1:2" ht="11.25">
      <c r="A69" s="2">
        <f t="shared" si="1"/>
        <v>6.178465552059922</v>
      </c>
      <c r="B69" s="2">
        <f t="shared" si="0"/>
        <v>-0.20905692653531566</v>
      </c>
    </row>
    <row r="70" spans="1:2" ht="11.25">
      <c r="A70" s="2">
        <f t="shared" si="1"/>
        <v>6.283185307179582</v>
      </c>
      <c r="B70" s="2">
        <f t="shared" si="0"/>
        <v>-9.3718435789647E-15</v>
      </c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4"/>
  <sheetViews>
    <sheetView workbookViewId="0" topLeftCell="A1">
      <selection activeCell="A3" sqref="A3:A6"/>
    </sheetView>
  </sheetViews>
  <sheetFormatPr defaultColWidth="9.140625" defaultRowHeight="12.75"/>
  <cols>
    <col min="1" max="16384" width="9.140625" style="1" customWidth="1"/>
  </cols>
  <sheetData>
    <row r="2" spans="1:2" ht="11.25">
      <c r="A2" s="8" t="s">
        <v>35</v>
      </c>
      <c r="B2" s="8"/>
    </row>
    <row r="3" spans="1:14" ht="11.25">
      <c r="A3" s="1" t="s">
        <v>25</v>
      </c>
      <c r="B3" s="2">
        <f>D3/25</f>
        <v>0.8</v>
      </c>
      <c r="D3" s="1">
        <v>20</v>
      </c>
      <c r="M3" s="1" t="s">
        <v>31</v>
      </c>
      <c r="N3" s="2">
        <v>0</v>
      </c>
    </row>
    <row r="4" spans="1:14" ht="11.25">
      <c r="A4" s="1" t="s">
        <v>28</v>
      </c>
      <c r="B4" s="2">
        <f>D4/20</f>
        <v>3</v>
      </c>
      <c r="D4" s="1">
        <v>60</v>
      </c>
      <c r="M4" s="1" t="s">
        <v>32</v>
      </c>
      <c r="N4" s="2">
        <f>2*PI()</f>
        <v>6.283185307179586</v>
      </c>
    </row>
    <row r="5" spans="1:14" ht="11.25">
      <c r="A5" s="1" t="s">
        <v>29</v>
      </c>
      <c r="B5" s="2">
        <f>D5/100*N4</f>
        <v>0</v>
      </c>
      <c r="D5" s="1">
        <v>0</v>
      </c>
      <c r="M5" s="1" t="s">
        <v>33</v>
      </c>
      <c r="N5" s="2">
        <v>60</v>
      </c>
    </row>
    <row r="6" spans="1:14" ht="11.25">
      <c r="A6" s="1" t="s">
        <v>30</v>
      </c>
      <c r="B6" s="2">
        <f>D6/25-2</f>
        <v>0</v>
      </c>
      <c r="D6" s="1">
        <v>50</v>
      </c>
      <c r="M6" s="1" t="s">
        <v>34</v>
      </c>
      <c r="N6" s="2">
        <f>(N4-N3)/N5</f>
        <v>0.10471975511965977</v>
      </c>
    </row>
    <row r="7" spans="1:2" ht="11.25">
      <c r="A7" s="8" t="s">
        <v>36</v>
      </c>
      <c r="B7" s="8"/>
    </row>
    <row r="8" spans="1:4" ht="11.25">
      <c r="A8" s="1" t="s">
        <v>25</v>
      </c>
      <c r="B8" s="2">
        <f>D8/25</f>
        <v>0.8</v>
      </c>
      <c r="D8" s="1">
        <v>20</v>
      </c>
    </row>
    <row r="9" spans="1:4" ht="11.25">
      <c r="A9" s="1" t="s">
        <v>28</v>
      </c>
      <c r="B9" s="2">
        <f>D9/20</f>
        <v>3</v>
      </c>
      <c r="D9" s="1">
        <v>60</v>
      </c>
    </row>
    <row r="10" spans="1:4" ht="11.25">
      <c r="A10" s="1" t="s">
        <v>29</v>
      </c>
      <c r="B10" s="2">
        <f>D10/100*N4</f>
        <v>0</v>
      </c>
      <c r="D10" s="1">
        <v>0</v>
      </c>
    </row>
    <row r="11" spans="1:4" ht="11.25">
      <c r="A11" s="1" t="s">
        <v>30</v>
      </c>
      <c r="B11" s="2">
        <f>D11/25-2</f>
        <v>0</v>
      </c>
      <c r="D11" s="1">
        <v>50</v>
      </c>
    </row>
    <row r="13" spans="1:4" ht="11.25">
      <c r="A13" s="3" t="s">
        <v>0</v>
      </c>
      <c r="B13" s="3" t="s">
        <v>2</v>
      </c>
      <c r="C13" s="3" t="s">
        <v>12</v>
      </c>
      <c r="D13" s="3" t="s">
        <v>17</v>
      </c>
    </row>
    <row r="14" spans="1:4" ht="11.25">
      <c r="A14" s="2">
        <v>0</v>
      </c>
      <c r="B14" s="2">
        <f>C14+D14</f>
        <v>0</v>
      </c>
      <c r="C14" s="2">
        <f aca="true" t="shared" si="0" ref="C14:C45">B$3*SIN(B$4*A14+B$5)+B$6</f>
        <v>0</v>
      </c>
      <c r="D14" s="2">
        <f aca="true" t="shared" si="1" ref="D14:D45">B$8*SIN(B$9*A14+B$10)+B$11</f>
        <v>0</v>
      </c>
    </row>
    <row r="15" spans="1:4" ht="11.25">
      <c r="A15" s="2">
        <f aca="true" t="shared" si="2" ref="A15:A46">N$6+A14</f>
        <v>0.10471975511965977</v>
      </c>
      <c r="B15" s="2">
        <f aca="true" t="shared" si="3" ref="B15:B74">C15+D15</f>
        <v>0.49442719099991583</v>
      </c>
      <c r="C15" s="2">
        <f t="shared" si="0"/>
        <v>0.24721359549995792</v>
      </c>
      <c r="D15" s="2">
        <f t="shared" si="1"/>
        <v>0.24721359549995792</v>
      </c>
    </row>
    <row r="16" spans="1:4" ht="11.25">
      <c r="A16" s="2">
        <f t="shared" si="2"/>
        <v>0.20943951023931953</v>
      </c>
      <c r="B16" s="2">
        <f t="shared" si="3"/>
        <v>0.940456403667957</v>
      </c>
      <c r="C16" s="2">
        <f t="shared" si="0"/>
        <v>0.4702282018339785</v>
      </c>
      <c r="D16" s="2">
        <f t="shared" si="1"/>
        <v>0.4702282018339785</v>
      </c>
    </row>
    <row r="17" spans="1:4" ht="11.25">
      <c r="A17" s="2">
        <f t="shared" si="2"/>
        <v>0.3141592653589793</v>
      </c>
      <c r="B17" s="2">
        <f t="shared" si="3"/>
        <v>1.294427190999916</v>
      </c>
      <c r="C17" s="2">
        <f t="shared" si="0"/>
        <v>0.647213595499958</v>
      </c>
      <c r="D17" s="2">
        <f t="shared" si="1"/>
        <v>0.647213595499958</v>
      </c>
    </row>
    <row r="18" spans="1:4" ht="11.25">
      <c r="A18" s="2">
        <f t="shared" si="2"/>
        <v>0.41887902047863906</v>
      </c>
      <c r="B18" s="2">
        <f t="shared" si="3"/>
        <v>1.5216904260722457</v>
      </c>
      <c r="C18" s="2">
        <f t="shared" si="0"/>
        <v>0.7608452130361228</v>
      </c>
      <c r="D18" s="2">
        <f t="shared" si="1"/>
        <v>0.7608452130361228</v>
      </c>
    </row>
    <row r="19" spans="1:4" ht="11.25">
      <c r="A19" s="2">
        <f t="shared" si="2"/>
        <v>0.5235987755982988</v>
      </c>
      <c r="B19" s="2">
        <f t="shared" si="3"/>
        <v>1.6</v>
      </c>
      <c r="C19" s="2">
        <f t="shared" si="0"/>
        <v>0.8</v>
      </c>
      <c r="D19" s="2">
        <f t="shared" si="1"/>
        <v>0.8</v>
      </c>
    </row>
    <row r="20" spans="1:4" ht="11.25">
      <c r="A20" s="2">
        <f t="shared" si="2"/>
        <v>0.6283185307179586</v>
      </c>
      <c r="B20" s="2">
        <f t="shared" si="3"/>
        <v>1.521690426072246</v>
      </c>
      <c r="C20" s="2">
        <f t="shared" si="0"/>
        <v>0.760845213036123</v>
      </c>
      <c r="D20" s="2">
        <f t="shared" si="1"/>
        <v>0.760845213036123</v>
      </c>
    </row>
    <row r="21" spans="1:4" ht="11.25">
      <c r="A21" s="2">
        <f t="shared" si="2"/>
        <v>0.7330382858376184</v>
      </c>
      <c r="B21" s="2">
        <f t="shared" si="3"/>
        <v>1.294427190999916</v>
      </c>
      <c r="C21" s="2">
        <f t="shared" si="0"/>
        <v>0.647213595499958</v>
      </c>
      <c r="D21" s="2">
        <f t="shared" si="1"/>
        <v>0.647213595499958</v>
      </c>
    </row>
    <row r="22" spans="1:4" ht="11.25">
      <c r="A22" s="2">
        <f t="shared" si="2"/>
        <v>0.8377580409572782</v>
      </c>
      <c r="B22" s="2">
        <f t="shared" si="3"/>
        <v>0.9404564036679572</v>
      </c>
      <c r="C22" s="2">
        <f t="shared" si="0"/>
        <v>0.4702282018339786</v>
      </c>
      <c r="D22" s="2">
        <f t="shared" si="1"/>
        <v>0.4702282018339786</v>
      </c>
    </row>
    <row r="23" spans="1:4" ht="11.25">
      <c r="A23" s="2">
        <f t="shared" si="2"/>
        <v>0.942477796076938</v>
      </c>
      <c r="B23" s="2">
        <f t="shared" si="3"/>
        <v>0.4944271909999154</v>
      </c>
      <c r="C23" s="2">
        <f t="shared" si="0"/>
        <v>0.2472135954999577</v>
      </c>
      <c r="D23" s="2">
        <f t="shared" si="1"/>
        <v>0.2472135954999577</v>
      </c>
    </row>
    <row r="24" spans="1:4" ht="11.25">
      <c r="A24" s="2">
        <f t="shared" si="2"/>
        <v>1.0471975511965979</v>
      </c>
      <c r="B24" s="2">
        <f t="shared" si="3"/>
        <v>-5.14518982974721E-16</v>
      </c>
      <c r="C24" s="2">
        <f t="shared" si="0"/>
        <v>-2.572594914873605E-16</v>
      </c>
      <c r="D24" s="2">
        <f t="shared" si="1"/>
        <v>-2.572594914873605E-16</v>
      </c>
    </row>
    <row r="25" spans="1:4" ht="11.25">
      <c r="A25" s="2">
        <f t="shared" si="2"/>
        <v>1.1519173063162575</v>
      </c>
      <c r="B25" s="2">
        <f t="shared" si="3"/>
        <v>-0.49442719099991567</v>
      </c>
      <c r="C25" s="2">
        <f t="shared" si="0"/>
        <v>-0.24721359549995783</v>
      </c>
      <c r="D25" s="2">
        <f t="shared" si="1"/>
        <v>-0.24721359549995783</v>
      </c>
    </row>
    <row r="26" spans="1:4" ht="11.25">
      <c r="A26" s="2">
        <f t="shared" si="2"/>
        <v>1.2566370614359172</v>
      </c>
      <c r="B26" s="2">
        <f t="shared" si="3"/>
        <v>-0.9404564036679569</v>
      </c>
      <c r="C26" s="2">
        <f t="shared" si="0"/>
        <v>-0.47022820183397845</v>
      </c>
      <c r="D26" s="2">
        <f t="shared" si="1"/>
        <v>-0.47022820183397845</v>
      </c>
    </row>
    <row r="27" spans="1:4" ht="11.25">
      <c r="A27" s="2">
        <f t="shared" si="2"/>
        <v>1.361356816555577</v>
      </c>
      <c r="B27" s="2">
        <f t="shared" si="3"/>
        <v>-1.2944271909999159</v>
      </c>
      <c r="C27" s="2">
        <f t="shared" si="0"/>
        <v>-0.6472135954999579</v>
      </c>
      <c r="D27" s="2">
        <f t="shared" si="1"/>
        <v>-0.6472135954999579</v>
      </c>
    </row>
    <row r="28" spans="1:4" ht="11.25">
      <c r="A28" s="2">
        <f t="shared" si="2"/>
        <v>1.4660765716752366</v>
      </c>
      <c r="B28" s="2">
        <f t="shared" si="3"/>
        <v>-1.5216904260722457</v>
      </c>
      <c r="C28" s="2">
        <f t="shared" si="0"/>
        <v>-0.7608452130361228</v>
      </c>
      <c r="D28" s="2">
        <f t="shared" si="1"/>
        <v>-0.7608452130361228</v>
      </c>
    </row>
    <row r="29" spans="1:4" ht="11.25">
      <c r="A29" s="2">
        <f t="shared" si="2"/>
        <v>1.5707963267948963</v>
      </c>
      <c r="B29" s="2">
        <f t="shared" si="3"/>
        <v>-1.6</v>
      </c>
      <c r="C29" s="2">
        <f t="shared" si="0"/>
        <v>-0.8</v>
      </c>
      <c r="D29" s="2">
        <f t="shared" si="1"/>
        <v>-0.8</v>
      </c>
    </row>
    <row r="30" spans="1:4" ht="11.25">
      <c r="A30" s="2">
        <f t="shared" si="2"/>
        <v>1.675516081914556</v>
      </c>
      <c r="B30" s="2">
        <f t="shared" si="3"/>
        <v>-1.5216904260722464</v>
      </c>
      <c r="C30" s="2">
        <f t="shared" si="0"/>
        <v>-0.7608452130361232</v>
      </c>
      <c r="D30" s="2">
        <f t="shared" si="1"/>
        <v>-0.7608452130361232</v>
      </c>
    </row>
    <row r="31" spans="1:4" ht="11.25">
      <c r="A31" s="2">
        <f t="shared" si="2"/>
        <v>1.7802358370342157</v>
      </c>
      <c r="B31" s="2">
        <f t="shared" si="3"/>
        <v>-1.294427190999917</v>
      </c>
      <c r="C31" s="2">
        <f t="shared" si="0"/>
        <v>-0.6472135954999585</v>
      </c>
      <c r="D31" s="2">
        <f t="shared" si="1"/>
        <v>-0.6472135954999585</v>
      </c>
    </row>
    <row r="32" spans="1:4" ht="11.25">
      <c r="A32" s="2">
        <f t="shared" si="2"/>
        <v>1.8849555921538754</v>
      </c>
      <c r="B32" s="2">
        <f t="shared" si="3"/>
        <v>-0.9404564036679596</v>
      </c>
      <c r="C32" s="2">
        <f t="shared" si="0"/>
        <v>-0.4702282018339798</v>
      </c>
      <c r="D32" s="2">
        <f t="shared" si="1"/>
        <v>-0.4702282018339798</v>
      </c>
    </row>
    <row r="33" spans="1:4" ht="11.25">
      <c r="A33" s="2">
        <f t="shared" si="2"/>
        <v>1.9896753472735351</v>
      </c>
      <c r="B33" s="2">
        <f t="shared" si="3"/>
        <v>-0.49442719099991894</v>
      </c>
      <c r="C33" s="2">
        <f t="shared" si="0"/>
        <v>-0.24721359549995947</v>
      </c>
      <c r="D33" s="2">
        <f t="shared" si="1"/>
        <v>-0.24721359549995947</v>
      </c>
    </row>
    <row r="34" spans="1:4" ht="11.25">
      <c r="A34" s="2">
        <f t="shared" si="2"/>
        <v>2.094395102393195</v>
      </c>
      <c r="B34" s="2">
        <f t="shared" si="3"/>
        <v>-3.2342184486111593E-15</v>
      </c>
      <c r="C34" s="2">
        <f t="shared" si="0"/>
        <v>-1.6171092243055797E-15</v>
      </c>
      <c r="D34" s="2">
        <f t="shared" si="1"/>
        <v>-1.6171092243055797E-15</v>
      </c>
    </row>
    <row r="35" spans="1:4" ht="11.25">
      <c r="A35" s="2">
        <f t="shared" si="2"/>
        <v>2.1991148575128547</v>
      </c>
      <c r="B35" s="2">
        <f t="shared" si="3"/>
        <v>0.49442719099991284</v>
      </c>
      <c r="C35" s="2">
        <f t="shared" si="0"/>
        <v>0.24721359549995642</v>
      </c>
      <c r="D35" s="2">
        <f t="shared" si="1"/>
        <v>0.24721359549995642</v>
      </c>
    </row>
    <row r="36" spans="1:4" ht="11.25">
      <c r="A36" s="2">
        <f t="shared" si="2"/>
        <v>2.3038346126325147</v>
      </c>
      <c r="B36" s="2">
        <f t="shared" si="3"/>
        <v>0.9404564036679555</v>
      </c>
      <c r="C36" s="2">
        <f t="shared" si="0"/>
        <v>0.47022820183397773</v>
      </c>
      <c r="D36" s="2">
        <f t="shared" si="1"/>
        <v>0.47022820183397773</v>
      </c>
    </row>
    <row r="37" spans="1:4" ht="11.25">
      <c r="A37" s="2">
        <f t="shared" si="2"/>
        <v>2.4085543677521746</v>
      </c>
      <c r="B37" s="2">
        <f t="shared" si="3"/>
        <v>1.2944271909999157</v>
      </c>
      <c r="C37" s="2">
        <f t="shared" si="0"/>
        <v>0.6472135954999578</v>
      </c>
      <c r="D37" s="2">
        <f t="shared" si="1"/>
        <v>0.6472135954999578</v>
      </c>
    </row>
    <row r="38" spans="1:4" ht="11.25">
      <c r="A38" s="2">
        <f t="shared" si="2"/>
        <v>2.5132741228718345</v>
      </c>
      <c r="B38" s="2">
        <f t="shared" si="3"/>
        <v>1.5216904260722457</v>
      </c>
      <c r="C38" s="2">
        <f t="shared" si="0"/>
        <v>0.7608452130361228</v>
      </c>
      <c r="D38" s="2">
        <f t="shared" si="1"/>
        <v>0.7608452130361228</v>
      </c>
    </row>
    <row r="39" spans="1:4" ht="11.25">
      <c r="A39" s="2">
        <f t="shared" si="2"/>
        <v>2.6179938779914944</v>
      </c>
      <c r="B39" s="2">
        <f t="shared" si="3"/>
        <v>1.6</v>
      </c>
      <c r="C39" s="2">
        <f t="shared" si="0"/>
        <v>0.8</v>
      </c>
      <c r="D39" s="2">
        <f t="shared" si="1"/>
        <v>0.8</v>
      </c>
    </row>
    <row r="40" spans="1:4" ht="11.25">
      <c r="A40" s="2">
        <f t="shared" si="2"/>
        <v>2.7227136331111543</v>
      </c>
      <c r="B40" s="2">
        <f t="shared" si="3"/>
        <v>1.521690426072246</v>
      </c>
      <c r="C40" s="2">
        <f t="shared" si="0"/>
        <v>0.760845213036123</v>
      </c>
      <c r="D40" s="2">
        <f t="shared" si="1"/>
        <v>0.760845213036123</v>
      </c>
    </row>
    <row r="41" spans="1:4" ht="11.25">
      <c r="A41" s="2">
        <f t="shared" si="2"/>
        <v>2.8274333882308142</v>
      </c>
      <c r="B41" s="2">
        <f t="shared" si="3"/>
        <v>1.2944271909999145</v>
      </c>
      <c r="C41" s="2">
        <f t="shared" si="0"/>
        <v>0.6472135954999573</v>
      </c>
      <c r="D41" s="2">
        <f t="shared" si="1"/>
        <v>0.6472135954999573</v>
      </c>
    </row>
    <row r="42" spans="1:4" ht="11.25">
      <c r="A42" s="2">
        <f t="shared" si="2"/>
        <v>2.932153143350474</v>
      </c>
      <c r="B42" s="2">
        <f t="shared" si="3"/>
        <v>0.9404564036679551</v>
      </c>
      <c r="C42" s="2">
        <f t="shared" si="0"/>
        <v>0.47022820183397757</v>
      </c>
      <c r="D42" s="2">
        <f t="shared" si="1"/>
        <v>0.47022820183397757</v>
      </c>
    </row>
    <row r="43" spans="1:4" ht="11.25">
      <c r="A43" s="2">
        <f t="shared" si="2"/>
        <v>3.036872898470134</v>
      </c>
      <c r="B43" s="2">
        <f t="shared" si="3"/>
        <v>0.4944271909999137</v>
      </c>
      <c r="C43" s="2">
        <f t="shared" si="0"/>
        <v>0.24721359549995686</v>
      </c>
      <c r="D43" s="2">
        <f t="shared" si="1"/>
        <v>0.24721359549995686</v>
      </c>
    </row>
    <row r="44" spans="1:4" ht="11.25">
      <c r="A44" s="2">
        <f t="shared" si="2"/>
        <v>3.141592653589794</v>
      </c>
      <c r="B44" s="2">
        <f t="shared" si="3"/>
        <v>-5.096270627724664E-15</v>
      </c>
      <c r="C44" s="2">
        <f t="shared" si="0"/>
        <v>-2.548135313862332E-15</v>
      </c>
      <c r="D44" s="2">
        <f t="shared" si="1"/>
        <v>-2.548135313862332E-15</v>
      </c>
    </row>
    <row r="45" spans="1:4" ht="11.25">
      <c r="A45" s="2">
        <f t="shared" si="2"/>
        <v>3.246312408709454</v>
      </c>
      <c r="B45" s="2">
        <f t="shared" si="3"/>
        <v>-0.4944271909999207</v>
      </c>
      <c r="C45" s="2">
        <f t="shared" si="0"/>
        <v>-0.24721359549996036</v>
      </c>
      <c r="D45" s="2">
        <f t="shared" si="1"/>
        <v>-0.24721359549996036</v>
      </c>
    </row>
    <row r="46" spans="1:4" ht="11.25">
      <c r="A46" s="2">
        <f t="shared" si="2"/>
        <v>3.351032163829114</v>
      </c>
      <c r="B46" s="2">
        <f t="shared" si="3"/>
        <v>-0.9404564036679611</v>
      </c>
      <c r="C46" s="2">
        <f aca="true" t="shared" si="4" ref="C46:C74">B$3*SIN(B$4*A46+B$5)+B$6</f>
        <v>-0.47022820183398056</v>
      </c>
      <c r="D46" s="2">
        <f aca="true" t="shared" si="5" ref="D46:D74">B$8*SIN(B$9*A46+B$10)+B$11</f>
        <v>-0.47022820183398056</v>
      </c>
    </row>
    <row r="47" spans="1:4" ht="11.25">
      <c r="A47" s="2">
        <f aca="true" t="shared" si="6" ref="A47:A74">N$6+A46</f>
        <v>3.4557519189487738</v>
      </c>
      <c r="B47" s="2">
        <f t="shared" si="3"/>
        <v>-1.2944271909999188</v>
      </c>
      <c r="C47" s="2">
        <f t="shared" si="4"/>
        <v>-0.6472135954999594</v>
      </c>
      <c r="D47" s="2">
        <f t="shared" si="5"/>
        <v>-0.6472135954999594</v>
      </c>
    </row>
    <row r="48" spans="1:4" ht="11.25">
      <c r="A48" s="2">
        <f t="shared" si="6"/>
        <v>3.5604716740684337</v>
      </c>
      <c r="B48" s="2">
        <f t="shared" si="3"/>
        <v>-1.5216904260722472</v>
      </c>
      <c r="C48" s="2">
        <f t="shared" si="4"/>
        <v>-0.7608452130361236</v>
      </c>
      <c r="D48" s="2">
        <f t="shared" si="5"/>
        <v>-0.7608452130361236</v>
      </c>
    </row>
    <row r="49" spans="1:4" ht="11.25">
      <c r="A49" s="2">
        <f t="shared" si="6"/>
        <v>3.6651914291880936</v>
      </c>
      <c r="B49" s="2">
        <f t="shared" si="3"/>
        <v>-1.6</v>
      </c>
      <c r="C49" s="2">
        <f t="shared" si="4"/>
        <v>-0.8</v>
      </c>
      <c r="D49" s="2">
        <f t="shared" si="5"/>
        <v>-0.8</v>
      </c>
    </row>
    <row r="50" spans="1:4" ht="11.25">
      <c r="A50" s="2">
        <f t="shared" si="6"/>
        <v>3.7699111843077535</v>
      </c>
      <c r="B50" s="2">
        <f t="shared" si="3"/>
        <v>-1.5216904260722435</v>
      </c>
      <c r="C50" s="2">
        <f t="shared" si="4"/>
        <v>-0.7608452130361217</v>
      </c>
      <c r="D50" s="2">
        <f t="shared" si="5"/>
        <v>-0.7608452130361217</v>
      </c>
    </row>
    <row r="51" spans="1:4" ht="11.25">
      <c r="A51" s="2">
        <f t="shared" si="6"/>
        <v>3.8746309394274134</v>
      </c>
      <c r="B51" s="2">
        <f t="shared" si="3"/>
        <v>-1.2944271909999114</v>
      </c>
      <c r="C51" s="2">
        <f t="shared" si="4"/>
        <v>-0.6472135954999557</v>
      </c>
      <c r="D51" s="2">
        <f t="shared" si="5"/>
        <v>-0.6472135954999557</v>
      </c>
    </row>
    <row r="52" spans="1:4" ht="11.25">
      <c r="A52" s="2">
        <f t="shared" si="6"/>
        <v>3.9793506945470734</v>
      </c>
      <c r="B52" s="2">
        <f t="shared" si="3"/>
        <v>-0.9404564036679486</v>
      </c>
      <c r="C52" s="2">
        <f t="shared" si="4"/>
        <v>-0.4702282018339743</v>
      </c>
      <c r="D52" s="2">
        <f t="shared" si="5"/>
        <v>-0.4702282018339743</v>
      </c>
    </row>
    <row r="53" spans="1:4" ht="11.25">
      <c r="A53" s="2">
        <f t="shared" si="6"/>
        <v>4.084070449666733</v>
      </c>
      <c r="B53" s="2">
        <f t="shared" si="3"/>
        <v>-0.4944271909999085</v>
      </c>
      <c r="C53" s="2">
        <f t="shared" si="4"/>
        <v>-0.24721359549995425</v>
      </c>
      <c r="D53" s="2">
        <f t="shared" si="5"/>
        <v>-0.24721359549995425</v>
      </c>
    </row>
    <row r="54" spans="1:4" ht="11.25">
      <c r="A54" s="2">
        <f t="shared" si="6"/>
        <v>4.188790204786392</v>
      </c>
      <c r="B54" s="2">
        <f t="shared" si="3"/>
        <v>4.900246874939285E-15</v>
      </c>
      <c r="C54" s="2">
        <f t="shared" si="4"/>
        <v>2.4501234374696425E-15</v>
      </c>
      <c r="D54" s="2">
        <f t="shared" si="5"/>
        <v>2.4501234374696425E-15</v>
      </c>
    </row>
    <row r="55" spans="1:4" ht="11.25">
      <c r="A55" s="2">
        <f t="shared" si="6"/>
        <v>4.293509959906052</v>
      </c>
      <c r="B55" s="2">
        <f t="shared" si="3"/>
        <v>0.49442719099992055</v>
      </c>
      <c r="C55" s="2">
        <f t="shared" si="4"/>
        <v>0.24721359549996028</v>
      </c>
      <c r="D55" s="2">
        <f t="shared" si="5"/>
        <v>0.24721359549996028</v>
      </c>
    </row>
    <row r="56" spans="1:4" ht="11.25">
      <c r="A56" s="2">
        <f t="shared" si="6"/>
        <v>4.398229715025711</v>
      </c>
      <c r="B56" s="2">
        <f t="shared" si="3"/>
        <v>0.940456403667961</v>
      </c>
      <c r="C56" s="2">
        <f t="shared" si="4"/>
        <v>0.4702282018339805</v>
      </c>
      <c r="D56" s="2">
        <f t="shared" si="5"/>
        <v>0.4702282018339805</v>
      </c>
    </row>
    <row r="57" spans="1:4" ht="11.25">
      <c r="A57" s="2">
        <f t="shared" si="6"/>
        <v>4.502949470145371</v>
      </c>
      <c r="B57" s="2">
        <f t="shared" si="3"/>
        <v>1.294427190999917</v>
      </c>
      <c r="C57" s="2">
        <f t="shared" si="4"/>
        <v>0.6472135954999585</v>
      </c>
      <c r="D57" s="2">
        <f t="shared" si="5"/>
        <v>0.6472135954999585</v>
      </c>
    </row>
    <row r="58" spans="1:4" ht="11.25">
      <c r="A58" s="2">
        <f t="shared" si="6"/>
        <v>4.60766922526503</v>
      </c>
      <c r="B58" s="2">
        <f t="shared" si="3"/>
        <v>1.5216904260722455</v>
      </c>
      <c r="C58" s="2">
        <f t="shared" si="4"/>
        <v>0.7608452130361227</v>
      </c>
      <c r="D58" s="2">
        <f t="shared" si="5"/>
        <v>0.7608452130361227</v>
      </c>
    </row>
    <row r="59" spans="1:4" ht="11.25">
      <c r="A59" s="2">
        <f t="shared" si="6"/>
        <v>4.71238898038469</v>
      </c>
      <c r="B59" s="2">
        <f t="shared" si="3"/>
        <v>1.6</v>
      </c>
      <c r="C59" s="2">
        <f t="shared" si="4"/>
        <v>0.8</v>
      </c>
      <c r="D59" s="2">
        <f t="shared" si="5"/>
        <v>0.8</v>
      </c>
    </row>
    <row r="60" spans="1:4" ht="11.25">
      <c r="A60" s="2">
        <f t="shared" si="6"/>
        <v>4.817108735504349</v>
      </c>
      <c r="B60" s="2">
        <f t="shared" si="3"/>
        <v>1.5216904260722461</v>
      </c>
      <c r="C60" s="2">
        <f t="shared" si="4"/>
        <v>0.7608452130361231</v>
      </c>
      <c r="D60" s="2">
        <f t="shared" si="5"/>
        <v>0.7608452130361231</v>
      </c>
    </row>
    <row r="61" spans="1:4" ht="11.25">
      <c r="A61" s="2">
        <f t="shared" si="6"/>
        <v>4.921828490624009</v>
      </c>
      <c r="B61" s="2">
        <f t="shared" si="3"/>
        <v>1.294427190999918</v>
      </c>
      <c r="C61" s="2">
        <f t="shared" si="4"/>
        <v>0.647213595499959</v>
      </c>
      <c r="D61" s="2">
        <f t="shared" si="5"/>
        <v>0.647213595499959</v>
      </c>
    </row>
    <row r="62" spans="1:4" ht="11.25">
      <c r="A62" s="2">
        <f t="shared" si="6"/>
        <v>5.026548245743668</v>
      </c>
      <c r="B62" s="2">
        <f t="shared" si="3"/>
        <v>0.9404564036679623</v>
      </c>
      <c r="C62" s="2">
        <f t="shared" si="4"/>
        <v>0.4702282018339812</v>
      </c>
      <c r="D62" s="2">
        <f t="shared" si="5"/>
        <v>0.4702282018339812</v>
      </c>
    </row>
    <row r="63" spans="1:4" ht="11.25">
      <c r="A63" s="2">
        <f t="shared" si="6"/>
        <v>5.131268000863328</v>
      </c>
      <c r="B63" s="2">
        <f t="shared" si="3"/>
        <v>0.4944271909999223</v>
      </c>
      <c r="C63" s="2">
        <f t="shared" si="4"/>
        <v>0.24721359549996114</v>
      </c>
      <c r="D63" s="2">
        <f t="shared" si="5"/>
        <v>0.24721359549996114</v>
      </c>
    </row>
    <row r="64" spans="1:4" ht="11.25">
      <c r="A64" s="2">
        <f t="shared" si="6"/>
        <v>5.235987755982987</v>
      </c>
      <c r="B64" s="2">
        <f t="shared" si="3"/>
        <v>6.664460650007698E-15</v>
      </c>
      <c r="C64" s="2">
        <f t="shared" si="4"/>
        <v>3.332230325003849E-15</v>
      </c>
      <c r="D64" s="2">
        <f t="shared" si="5"/>
        <v>3.332230325003849E-15</v>
      </c>
    </row>
    <row r="65" spans="1:4" ht="11.25">
      <c r="A65" s="2">
        <f t="shared" si="6"/>
        <v>5.3407075111026465</v>
      </c>
      <c r="B65" s="2">
        <f t="shared" si="3"/>
        <v>-0.4944271909999069</v>
      </c>
      <c r="C65" s="2">
        <f t="shared" si="4"/>
        <v>-0.24721359549995345</v>
      </c>
      <c r="D65" s="2">
        <f t="shared" si="5"/>
        <v>-0.24721359549995345</v>
      </c>
    </row>
    <row r="66" spans="1:4" ht="11.25">
      <c r="A66" s="2">
        <f t="shared" si="6"/>
        <v>5.445427266222306</v>
      </c>
      <c r="B66" s="2">
        <f t="shared" si="3"/>
        <v>-0.9404564036679471</v>
      </c>
      <c r="C66" s="2">
        <f t="shared" si="4"/>
        <v>-0.47022820183397357</v>
      </c>
      <c r="D66" s="2">
        <f t="shared" si="5"/>
        <v>-0.47022820183397357</v>
      </c>
    </row>
    <row r="67" spans="1:4" ht="11.25">
      <c r="A67" s="2">
        <f t="shared" si="6"/>
        <v>5.5501470213419655</v>
      </c>
      <c r="B67" s="2">
        <f t="shared" si="3"/>
        <v>-1.2944271909999103</v>
      </c>
      <c r="C67" s="2">
        <f t="shared" si="4"/>
        <v>-0.6472135954999552</v>
      </c>
      <c r="D67" s="2">
        <f t="shared" si="5"/>
        <v>-0.6472135954999552</v>
      </c>
    </row>
    <row r="68" spans="1:4" ht="11.25">
      <c r="A68" s="2">
        <f t="shared" si="6"/>
        <v>5.654866776461625</v>
      </c>
      <c r="B68" s="2">
        <f t="shared" si="3"/>
        <v>-1.521690426072242</v>
      </c>
      <c r="C68" s="2">
        <f t="shared" si="4"/>
        <v>-0.760845213036121</v>
      </c>
      <c r="D68" s="2">
        <f t="shared" si="5"/>
        <v>-0.760845213036121</v>
      </c>
    </row>
    <row r="69" spans="1:4" ht="11.25">
      <c r="A69" s="2">
        <f t="shared" si="6"/>
        <v>5.759586531581284</v>
      </c>
      <c r="B69" s="2">
        <f t="shared" si="3"/>
        <v>-1.6</v>
      </c>
      <c r="C69" s="2">
        <f t="shared" si="4"/>
        <v>-0.8</v>
      </c>
      <c r="D69" s="2">
        <f t="shared" si="5"/>
        <v>-0.8</v>
      </c>
    </row>
    <row r="70" spans="1:4" ht="11.25">
      <c r="A70" s="2">
        <f t="shared" si="6"/>
        <v>5.864306286700944</v>
      </c>
      <c r="B70" s="2">
        <f t="shared" si="3"/>
        <v>-1.5216904260722515</v>
      </c>
      <c r="C70" s="2">
        <f t="shared" si="4"/>
        <v>-0.7608452130361257</v>
      </c>
      <c r="D70" s="2">
        <f t="shared" si="5"/>
        <v>-0.7608452130361257</v>
      </c>
    </row>
    <row r="71" spans="1:4" ht="11.25">
      <c r="A71" s="2">
        <f t="shared" si="6"/>
        <v>5.969026041820603</v>
      </c>
      <c r="B71" s="2">
        <f t="shared" si="3"/>
        <v>-1.2944271909999283</v>
      </c>
      <c r="C71" s="2">
        <f t="shared" si="4"/>
        <v>-0.6472135954999642</v>
      </c>
      <c r="D71" s="2">
        <f t="shared" si="5"/>
        <v>-0.6472135954999642</v>
      </c>
    </row>
    <row r="72" spans="1:4" ht="11.25">
      <c r="A72" s="2">
        <f t="shared" si="6"/>
        <v>6.073745796940263</v>
      </c>
      <c r="B72" s="2">
        <f t="shared" si="3"/>
        <v>-0.9404564036679718</v>
      </c>
      <c r="C72" s="2">
        <f t="shared" si="4"/>
        <v>-0.4702282018339859</v>
      </c>
      <c r="D72" s="2">
        <f t="shared" si="5"/>
        <v>-0.4702282018339859</v>
      </c>
    </row>
    <row r="73" spans="1:4" ht="11.25">
      <c r="A73" s="2">
        <f t="shared" si="6"/>
        <v>6.178465552059922</v>
      </c>
      <c r="B73" s="2">
        <f t="shared" si="3"/>
        <v>-0.49442719099993593</v>
      </c>
      <c r="C73" s="2">
        <f t="shared" si="4"/>
        <v>-0.24721359549996796</v>
      </c>
      <c r="D73" s="2">
        <f t="shared" si="5"/>
        <v>-0.24721359549996796</v>
      </c>
    </row>
    <row r="74" spans="1:4" ht="11.25">
      <c r="A74" s="2">
        <f t="shared" si="6"/>
        <v>6.283185307179582</v>
      </c>
      <c r="B74" s="2">
        <f t="shared" si="3"/>
        <v>-2.3913510061035482E-14</v>
      </c>
      <c r="C74" s="2">
        <f t="shared" si="4"/>
        <v>-1.1956755030517741E-14</v>
      </c>
      <c r="D74" s="2">
        <f t="shared" si="5"/>
        <v>-1.1956755030517741E-14</v>
      </c>
    </row>
  </sheetData>
  <mergeCells count="2">
    <mergeCell ref="A2:B2"/>
    <mergeCell ref="A7:B7"/>
  </mergeCells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8"/>
  <sheetViews>
    <sheetView workbookViewId="0" topLeftCell="A1">
      <selection activeCell="L6" sqref="L6"/>
    </sheetView>
  </sheetViews>
  <sheetFormatPr defaultColWidth="9.140625" defaultRowHeight="12.75"/>
  <cols>
    <col min="1" max="1" width="8.57421875" style="1" bestFit="1" customWidth="1"/>
    <col min="2" max="16384" width="9.140625" style="1" customWidth="1"/>
  </cols>
  <sheetData>
    <row r="2" spans="1:14" ht="11.25">
      <c r="A2" s="1" t="s">
        <v>26</v>
      </c>
      <c r="B2" s="2">
        <f>D2/25</f>
        <v>1</v>
      </c>
      <c r="D2" s="1">
        <v>25</v>
      </c>
      <c r="M2" s="1" t="s">
        <v>31</v>
      </c>
      <c r="N2" s="2">
        <v>0</v>
      </c>
    </row>
    <row r="3" spans="1:14" ht="11.25">
      <c r="A3" s="1" t="s">
        <v>27</v>
      </c>
      <c r="B3" s="2">
        <f>D3/25</f>
        <v>1</v>
      </c>
      <c r="D3" s="1">
        <v>25</v>
      </c>
      <c r="E3" s="1">
        <v>11</v>
      </c>
      <c r="M3" s="1" t="s">
        <v>32</v>
      </c>
      <c r="N3" s="2">
        <f>2*PI()</f>
        <v>6.283185307179586</v>
      </c>
    </row>
    <row r="4" spans="1:14" ht="11.25">
      <c r="A4" s="1" t="s">
        <v>37</v>
      </c>
      <c r="B4" s="2">
        <f>N3/100*D4</f>
        <v>1.5707963267948968</v>
      </c>
      <c r="D4" s="1">
        <v>25</v>
      </c>
      <c r="M4" s="1" t="s">
        <v>33</v>
      </c>
      <c r="N4" s="2">
        <v>60</v>
      </c>
    </row>
    <row r="5" spans="1:14" ht="11.25">
      <c r="A5" s="1" t="s">
        <v>38</v>
      </c>
      <c r="B5" s="2">
        <f>N3/100*D5</f>
        <v>0</v>
      </c>
      <c r="D5" s="1">
        <v>0</v>
      </c>
      <c r="M5" s="1" t="s">
        <v>34</v>
      </c>
      <c r="N5" s="2">
        <f>(N3-N2)/N4</f>
        <v>0.10471975511965977</v>
      </c>
    </row>
    <row r="6" ht="11.25"/>
    <row r="7" spans="1:3" ht="11.25">
      <c r="A7" s="3" t="s">
        <v>1</v>
      </c>
      <c r="B7" s="3" t="s">
        <v>0</v>
      </c>
      <c r="C7" s="3" t="s">
        <v>2</v>
      </c>
    </row>
    <row r="8" spans="1:3" ht="11.25">
      <c r="A8" s="2">
        <f>N2</f>
        <v>0</v>
      </c>
      <c r="B8" s="2">
        <f>SIN(B$2*A8+B$4)</f>
        <v>1</v>
      </c>
      <c r="C8" s="2">
        <f>SIN(B$3*A8+B$5)</f>
        <v>0</v>
      </c>
    </row>
    <row r="9" spans="1:3" ht="11.25">
      <c r="A9" s="2">
        <f aca="true" t="shared" si="0" ref="A9:A40">A8+N$5</f>
        <v>0.10471975511965977</v>
      </c>
      <c r="B9" s="2">
        <f aca="true" t="shared" si="1" ref="B9:B68">SIN(B$2*A9+B$4)</f>
        <v>0.9945218953682733</v>
      </c>
      <c r="C9" s="2">
        <f aca="true" t="shared" si="2" ref="C9:C68">SIN(B$3*A9+B$5)</f>
        <v>0.10452846326765346</v>
      </c>
    </row>
    <row r="10" spans="1:3" ht="11.25">
      <c r="A10" s="2">
        <f t="shared" si="0"/>
        <v>0.20943951023931953</v>
      </c>
      <c r="B10" s="2">
        <f t="shared" si="1"/>
        <v>0.9781476007338056</v>
      </c>
      <c r="C10" s="2">
        <f t="shared" si="2"/>
        <v>0.20791169081775931</v>
      </c>
    </row>
    <row r="11" spans="1:3" ht="11.25">
      <c r="A11" s="2">
        <f t="shared" si="0"/>
        <v>0.3141592653589793</v>
      </c>
      <c r="B11" s="2">
        <f t="shared" si="1"/>
        <v>0.9510565162951535</v>
      </c>
      <c r="C11" s="2">
        <f t="shared" si="2"/>
        <v>0.3090169943749474</v>
      </c>
    </row>
    <row r="12" spans="1:3" ht="11.25">
      <c r="A12" s="2">
        <f t="shared" si="0"/>
        <v>0.41887902047863906</v>
      </c>
      <c r="B12" s="2">
        <f t="shared" si="1"/>
        <v>0.9135454576426009</v>
      </c>
      <c r="C12" s="2">
        <f t="shared" si="2"/>
        <v>0.40673664307580015</v>
      </c>
    </row>
    <row r="13" spans="1:3" ht="11.25">
      <c r="A13" s="2">
        <f t="shared" si="0"/>
        <v>0.5235987755982988</v>
      </c>
      <c r="B13" s="2">
        <f t="shared" si="1"/>
        <v>0.8660254037844385</v>
      </c>
      <c r="C13" s="2">
        <f t="shared" si="2"/>
        <v>0.49999999999999994</v>
      </c>
    </row>
    <row r="14" spans="1:3" ht="11.25">
      <c r="A14" s="2">
        <f t="shared" si="0"/>
        <v>0.6283185307179586</v>
      </c>
      <c r="B14" s="2">
        <f t="shared" si="1"/>
        <v>0.8090169943749475</v>
      </c>
      <c r="C14" s="2">
        <f t="shared" si="2"/>
        <v>0.5877852522924731</v>
      </c>
    </row>
    <row r="15" spans="1:3" ht="11.25">
      <c r="A15" s="2">
        <f t="shared" si="0"/>
        <v>0.7330382858376184</v>
      </c>
      <c r="B15" s="2">
        <f t="shared" si="1"/>
        <v>0.7431448254773942</v>
      </c>
      <c r="C15" s="2">
        <f t="shared" si="2"/>
        <v>0.6691306063588582</v>
      </c>
    </row>
    <row r="16" spans="1:3" ht="11.25">
      <c r="A16" s="2">
        <f t="shared" si="0"/>
        <v>0.8377580409572782</v>
      </c>
      <c r="B16" s="2">
        <f t="shared" si="1"/>
        <v>0.669130606358858</v>
      </c>
      <c r="C16" s="2">
        <f t="shared" si="2"/>
        <v>0.7431448254773942</v>
      </c>
    </row>
    <row r="17" spans="1:3" ht="11.25">
      <c r="A17" s="2">
        <f t="shared" si="0"/>
        <v>0.942477796076938</v>
      </c>
      <c r="B17" s="2">
        <f t="shared" si="1"/>
        <v>0.5877852522924728</v>
      </c>
      <c r="C17" s="2">
        <f t="shared" si="2"/>
        <v>0.8090169943749475</v>
      </c>
    </row>
    <row r="18" spans="1:3" ht="11.25">
      <c r="A18" s="2">
        <f t="shared" si="0"/>
        <v>1.0471975511965979</v>
      </c>
      <c r="B18" s="2">
        <f t="shared" si="1"/>
        <v>0.49999999999999956</v>
      </c>
      <c r="C18" s="2">
        <f t="shared" si="2"/>
        <v>0.8660254037844387</v>
      </c>
    </row>
    <row r="19" spans="1:3" ht="11.25">
      <c r="A19" s="2">
        <f t="shared" si="0"/>
        <v>1.1519173063162575</v>
      </c>
      <c r="B19" s="2">
        <f t="shared" si="1"/>
        <v>0.40673664307580004</v>
      </c>
      <c r="C19" s="2">
        <f t="shared" si="2"/>
        <v>0.9135454576426009</v>
      </c>
    </row>
    <row r="20" spans="1:3" ht="11.25">
      <c r="A20" s="2">
        <f t="shared" si="0"/>
        <v>1.2566370614359172</v>
      </c>
      <c r="B20" s="2">
        <f t="shared" si="1"/>
        <v>0.3090169943749475</v>
      </c>
      <c r="C20" s="2">
        <f t="shared" si="2"/>
        <v>0.9510565162951535</v>
      </c>
    </row>
    <row r="21" spans="1:3" ht="11.25">
      <c r="A21" s="2">
        <f t="shared" si="0"/>
        <v>1.361356816555577</v>
      </c>
      <c r="B21" s="2">
        <f t="shared" si="1"/>
        <v>0.20791169081775931</v>
      </c>
      <c r="C21" s="2">
        <f t="shared" si="2"/>
        <v>0.9781476007338056</v>
      </c>
    </row>
    <row r="22" spans="1:3" ht="11.25">
      <c r="A22" s="2">
        <f t="shared" si="0"/>
        <v>1.4660765716752366</v>
      </c>
      <c r="B22" s="2">
        <f t="shared" si="1"/>
        <v>0.10452846326765329</v>
      </c>
      <c r="C22" s="2">
        <f t="shared" si="2"/>
        <v>0.9945218953682733</v>
      </c>
    </row>
    <row r="23" spans="1:3" ht="11.25">
      <c r="A23" s="2">
        <f t="shared" si="0"/>
        <v>1.5707963267948963</v>
      </c>
      <c r="B23" s="2">
        <f t="shared" si="1"/>
        <v>1.22514845490862E-16</v>
      </c>
      <c r="C23" s="2">
        <f t="shared" si="2"/>
        <v>1</v>
      </c>
    </row>
    <row r="24" spans="1:3" ht="11.25">
      <c r="A24" s="2">
        <f t="shared" si="0"/>
        <v>1.675516081914556</v>
      </c>
      <c r="B24" s="2">
        <f t="shared" si="1"/>
        <v>-0.10452846326765305</v>
      </c>
      <c r="C24" s="2">
        <f t="shared" si="2"/>
        <v>0.9945218953682734</v>
      </c>
    </row>
    <row r="25" spans="1:3" ht="11.25">
      <c r="A25" s="2">
        <f t="shared" si="0"/>
        <v>1.7802358370342157</v>
      </c>
      <c r="B25" s="2">
        <f t="shared" si="1"/>
        <v>-0.20791169081775907</v>
      </c>
      <c r="C25" s="2">
        <f t="shared" si="2"/>
        <v>0.9781476007338057</v>
      </c>
    </row>
    <row r="26" spans="1:3" ht="11.25">
      <c r="A26" s="2">
        <f t="shared" si="0"/>
        <v>1.8849555921538754</v>
      </c>
      <c r="B26" s="2">
        <f t="shared" si="1"/>
        <v>-0.3090169943749473</v>
      </c>
      <c r="C26" s="2">
        <f t="shared" si="2"/>
        <v>0.9510565162951538</v>
      </c>
    </row>
    <row r="27" spans="1:3" ht="11.25">
      <c r="A27" s="2">
        <f t="shared" si="0"/>
        <v>1.9896753472735351</v>
      </c>
      <c r="B27" s="2">
        <f t="shared" si="1"/>
        <v>-0.4067366430757998</v>
      </c>
      <c r="C27" s="2">
        <f t="shared" si="2"/>
        <v>0.9135454576426011</v>
      </c>
    </row>
    <row r="28" spans="1:3" ht="11.25">
      <c r="A28" s="2">
        <f t="shared" si="0"/>
        <v>2.094395102393195</v>
      </c>
      <c r="B28" s="2">
        <f t="shared" si="1"/>
        <v>-0.4999999999999994</v>
      </c>
      <c r="C28" s="2">
        <f t="shared" si="2"/>
        <v>0.8660254037844389</v>
      </c>
    </row>
    <row r="29" spans="1:3" ht="11.25">
      <c r="A29" s="2">
        <f t="shared" si="0"/>
        <v>2.1991148575128547</v>
      </c>
      <c r="B29" s="2">
        <f t="shared" si="1"/>
        <v>-0.587785252292473</v>
      </c>
      <c r="C29" s="2">
        <f t="shared" si="2"/>
        <v>0.8090169943749478</v>
      </c>
    </row>
    <row r="30" spans="1:3" ht="11.25">
      <c r="A30" s="2">
        <f t="shared" si="0"/>
        <v>2.3038346126325147</v>
      </c>
      <c r="B30" s="2">
        <f t="shared" si="1"/>
        <v>-0.6691306063588579</v>
      </c>
      <c r="C30" s="2">
        <f t="shared" si="2"/>
        <v>0.7431448254773945</v>
      </c>
    </row>
    <row r="31" spans="1:3" ht="11.25">
      <c r="A31" s="2">
        <f t="shared" si="0"/>
        <v>2.4085543677521746</v>
      </c>
      <c r="B31" s="2">
        <f t="shared" si="1"/>
        <v>-0.7431448254773944</v>
      </c>
      <c r="C31" s="2">
        <f t="shared" si="2"/>
        <v>0.6691306063588583</v>
      </c>
    </row>
    <row r="32" spans="1:3" ht="11.25">
      <c r="A32" s="2">
        <f t="shared" si="0"/>
        <v>2.5132741228718345</v>
      </c>
      <c r="B32" s="2">
        <f t="shared" si="1"/>
        <v>-0.8090169943749473</v>
      </c>
      <c r="C32" s="2">
        <f t="shared" si="2"/>
        <v>0.5877852522924732</v>
      </c>
    </row>
    <row r="33" spans="1:3" ht="11.25">
      <c r="A33" s="2">
        <f t="shared" si="0"/>
        <v>2.6179938779914944</v>
      </c>
      <c r="B33" s="2">
        <f t="shared" si="1"/>
        <v>-0.8660254037844388</v>
      </c>
      <c r="C33" s="2">
        <f t="shared" si="2"/>
        <v>0.49999999999999994</v>
      </c>
    </row>
    <row r="34" spans="1:3" ht="11.25">
      <c r="A34" s="2">
        <f t="shared" si="0"/>
        <v>2.7227136331111543</v>
      </c>
      <c r="B34" s="2">
        <f t="shared" si="1"/>
        <v>-0.913545457642601</v>
      </c>
      <c r="C34" s="2">
        <f t="shared" si="2"/>
        <v>0.40673664307580004</v>
      </c>
    </row>
    <row r="35" spans="1:3" ht="11.25">
      <c r="A35" s="2">
        <f t="shared" si="0"/>
        <v>2.8274333882308142</v>
      </c>
      <c r="B35" s="2">
        <f t="shared" si="1"/>
        <v>-0.9510565162951538</v>
      </c>
      <c r="C35" s="2">
        <f t="shared" si="2"/>
        <v>0.3090169943749471</v>
      </c>
    </row>
    <row r="36" spans="1:3" ht="11.25">
      <c r="A36" s="2">
        <f t="shared" si="0"/>
        <v>2.932153143350474</v>
      </c>
      <c r="B36" s="2">
        <f t="shared" si="1"/>
        <v>-0.9781476007338057</v>
      </c>
      <c r="C36" s="2">
        <f t="shared" si="2"/>
        <v>0.20791169081775887</v>
      </c>
    </row>
    <row r="37" spans="1:3" ht="11.25">
      <c r="A37" s="2">
        <f t="shared" si="0"/>
        <v>3.036872898470134</v>
      </c>
      <c r="B37" s="2">
        <f t="shared" si="1"/>
        <v>-0.9945218953682734</v>
      </c>
      <c r="C37" s="2">
        <f t="shared" si="2"/>
        <v>0.10452846326765285</v>
      </c>
    </row>
    <row r="38" spans="1:3" ht="11.25">
      <c r="A38" s="2">
        <f t="shared" si="0"/>
        <v>3.141592653589794</v>
      </c>
      <c r="B38" s="2">
        <f t="shared" si="1"/>
        <v>-1</v>
      </c>
      <c r="C38" s="2">
        <f t="shared" si="2"/>
        <v>-7.656635742092632E-16</v>
      </c>
    </row>
    <row r="39" spans="1:3" ht="11.25">
      <c r="A39" s="2">
        <f t="shared" si="0"/>
        <v>3.246312408709454</v>
      </c>
      <c r="B39" s="2">
        <f t="shared" si="1"/>
        <v>-0.9945218953682732</v>
      </c>
      <c r="C39" s="2">
        <f t="shared" si="2"/>
        <v>-0.10452846326765437</v>
      </c>
    </row>
    <row r="40" spans="1:3" ht="11.25">
      <c r="A40" s="2">
        <f t="shared" si="0"/>
        <v>3.351032163829114</v>
      </c>
      <c r="B40" s="2">
        <f t="shared" si="1"/>
        <v>-0.9781476007338055</v>
      </c>
      <c r="C40" s="2">
        <f t="shared" si="2"/>
        <v>-0.20791169081776037</v>
      </c>
    </row>
    <row r="41" spans="1:3" ht="11.25">
      <c r="A41" s="2">
        <f aca="true" t="shared" si="3" ref="A41:A68">A40+N$5</f>
        <v>3.4557519189487738</v>
      </c>
      <c r="B41" s="2">
        <f t="shared" si="1"/>
        <v>-0.9510565162951531</v>
      </c>
      <c r="C41" s="2">
        <f t="shared" si="2"/>
        <v>-0.30901699437494856</v>
      </c>
    </row>
    <row r="42" spans="1:3" ht="11.25">
      <c r="A42" s="2">
        <f t="shared" si="3"/>
        <v>3.5604716740684337</v>
      </c>
      <c r="B42" s="2">
        <f t="shared" si="1"/>
        <v>-0.9135454576426004</v>
      </c>
      <c r="C42" s="2">
        <f t="shared" si="2"/>
        <v>-0.40673664307580143</v>
      </c>
    </row>
    <row r="43" spans="1:3" ht="11.25">
      <c r="A43" s="2">
        <f t="shared" si="3"/>
        <v>3.6651914291880936</v>
      </c>
      <c r="B43" s="2">
        <f t="shared" si="1"/>
        <v>-0.8660254037844377</v>
      </c>
      <c r="C43" s="2">
        <f t="shared" si="2"/>
        <v>-0.5000000000000013</v>
      </c>
    </row>
    <row r="44" spans="1:3" ht="11.25">
      <c r="A44" s="2">
        <f t="shared" si="3"/>
        <v>3.7699111843077535</v>
      </c>
      <c r="B44" s="2">
        <f t="shared" si="1"/>
        <v>-0.8090169943749465</v>
      </c>
      <c r="C44" s="2">
        <f t="shared" si="2"/>
        <v>-0.5877852522924745</v>
      </c>
    </row>
    <row r="45" spans="1:3" ht="11.25">
      <c r="A45" s="2">
        <f t="shared" si="3"/>
        <v>3.8746309394274134</v>
      </c>
      <c r="B45" s="2">
        <f t="shared" si="1"/>
        <v>-0.7431448254773928</v>
      </c>
      <c r="C45" s="2">
        <f t="shared" si="2"/>
        <v>-0.6691306063588596</v>
      </c>
    </row>
    <row r="46" spans="1:3" ht="11.25">
      <c r="A46" s="2">
        <f t="shared" si="3"/>
        <v>3.9793506945470734</v>
      </c>
      <c r="B46" s="2">
        <f t="shared" si="1"/>
        <v>-0.6691306063588568</v>
      </c>
      <c r="C46" s="2">
        <f t="shared" si="2"/>
        <v>-0.7431448254773955</v>
      </c>
    </row>
    <row r="47" spans="1:3" ht="11.25">
      <c r="A47" s="2">
        <f t="shared" si="3"/>
        <v>4.084070449666733</v>
      </c>
      <c r="B47" s="2">
        <f t="shared" si="1"/>
        <v>-0.5877852522924719</v>
      </c>
      <c r="C47" s="2">
        <f t="shared" si="2"/>
        <v>-0.8090169943749483</v>
      </c>
    </row>
    <row r="48" spans="1:3" ht="11.25">
      <c r="A48" s="2">
        <f t="shared" si="3"/>
        <v>4.188790204786392</v>
      </c>
      <c r="B48" s="2">
        <f t="shared" si="1"/>
        <v>-0.4999999999999989</v>
      </c>
      <c r="C48" s="2">
        <f t="shared" si="2"/>
        <v>-0.8660254037844393</v>
      </c>
    </row>
    <row r="49" spans="1:3" ht="11.25">
      <c r="A49" s="2">
        <f t="shared" si="3"/>
        <v>4.293509959906052</v>
      </c>
      <c r="B49" s="2">
        <f t="shared" si="1"/>
        <v>-0.4067366430757993</v>
      </c>
      <c r="C49" s="2">
        <f t="shared" si="2"/>
        <v>-0.9135454576426013</v>
      </c>
    </row>
    <row r="50" spans="1:3" ht="11.25">
      <c r="A50" s="2">
        <f t="shared" si="3"/>
        <v>4.398229715025711</v>
      </c>
      <c r="B50" s="2">
        <f t="shared" si="1"/>
        <v>-0.3090169943749468</v>
      </c>
      <c r="C50" s="2">
        <f t="shared" si="2"/>
        <v>-0.9510565162951538</v>
      </c>
    </row>
    <row r="51" spans="1:3" ht="11.25">
      <c r="A51" s="2">
        <f t="shared" si="3"/>
        <v>4.502949470145371</v>
      </c>
      <c r="B51" s="2">
        <f t="shared" si="1"/>
        <v>-0.20791169081775898</v>
      </c>
      <c r="C51" s="2">
        <f t="shared" si="2"/>
        <v>-0.9781476007338057</v>
      </c>
    </row>
    <row r="52" spans="1:3" ht="11.25">
      <c r="A52" s="2">
        <f t="shared" si="3"/>
        <v>4.60766922526503</v>
      </c>
      <c r="B52" s="2">
        <f t="shared" si="1"/>
        <v>-0.10452846326765342</v>
      </c>
      <c r="C52" s="2">
        <f t="shared" si="2"/>
        <v>-0.9945218953682734</v>
      </c>
    </row>
    <row r="53" spans="1:3" ht="11.25">
      <c r="A53" s="2">
        <f t="shared" si="3"/>
        <v>4.71238898038469</v>
      </c>
      <c r="B53" s="2">
        <f t="shared" si="1"/>
        <v>-2.45029690981724E-16</v>
      </c>
      <c r="C53" s="2">
        <f t="shared" si="2"/>
        <v>-1</v>
      </c>
    </row>
    <row r="54" spans="1:3" ht="11.25">
      <c r="A54" s="2">
        <f t="shared" si="3"/>
        <v>4.817108735504349</v>
      </c>
      <c r="B54" s="2">
        <f t="shared" si="1"/>
        <v>0.10452846326765293</v>
      </c>
      <c r="C54" s="2">
        <f t="shared" si="2"/>
        <v>-0.9945218953682734</v>
      </c>
    </row>
    <row r="55" spans="1:3" ht="11.25">
      <c r="A55" s="2">
        <f t="shared" si="3"/>
        <v>4.921828490624009</v>
      </c>
      <c r="B55" s="2">
        <f t="shared" si="1"/>
        <v>0.2079116908177585</v>
      </c>
      <c r="C55" s="2">
        <f t="shared" si="2"/>
        <v>-0.9781476007338058</v>
      </c>
    </row>
    <row r="56" spans="1:3" ht="11.25">
      <c r="A56" s="2">
        <f t="shared" si="3"/>
        <v>5.026548245743668</v>
      </c>
      <c r="B56" s="2">
        <f t="shared" si="1"/>
        <v>0.30901699437494634</v>
      </c>
      <c r="C56" s="2">
        <f t="shared" si="2"/>
        <v>-0.9510565162951539</v>
      </c>
    </row>
    <row r="57" spans="1:3" ht="11.25">
      <c r="A57" s="2">
        <f t="shared" si="3"/>
        <v>5.131268000863328</v>
      </c>
      <c r="B57" s="2">
        <f t="shared" si="1"/>
        <v>0.4067366430757989</v>
      </c>
      <c r="C57" s="2">
        <f t="shared" si="2"/>
        <v>-0.9135454576426014</v>
      </c>
    </row>
    <row r="58" spans="1:3" ht="11.25">
      <c r="A58" s="2">
        <f t="shared" si="3"/>
        <v>5.235987755982987</v>
      </c>
      <c r="B58" s="2">
        <f t="shared" si="1"/>
        <v>0.4999999999999985</v>
      </c>
      <c r="C58" s="2">
        <f t="shared" si="2"/>
        <v>-0.8660254037844395</v>
      </c>
    </row>
    <row r="59" spans="1:3" ht="11.25">
      <c r="A59" s="2">
        <f t="shared" si="3"/>
        <v>5.3407075111026465</v>
      </c>
      <c r="B59" s="2">
        <f t="shared" si="1"/>
        <v>0.5877852522924715</v>
      </c>
      <c r="C59" s="2">
        <f t="shared" si="2"/>
        <v>-0.8090169943749486</v>
      </c>
    </row>
    <row r="60" spans="1:3" ht="11.25">
      <c r="A60" s="2">
        <f t="shared" si="3"/>
        <v>5.445427266222306</v>
      </c>
      <c r="B60" s="2">
        <f t="shared" si="1"/>
        <v>0.6691306063588565</v>
      </c>
      <c r="C60" s="2">
        <f t="shared" si="2"/>
        <v>-0.7431448254773958</v>
      </c>
    </row>
    <row r="61" spans="1:3" ht="11.25">
      <c r="A61" s="2">
        <f t="shared" si="3"/>
        <v>5.5501470213419655</v>
      </c>
      <c r="B61" s="2">
        <f t="shared" si="1"/>
        <v>0.7431448254773925</v>
      </c>
      <c r="C61" s="2">
        <f t="shared" si="2"/>
        <v>-0.6691306063588601</v>
      </c>
    </row>
    <row r="62" spans="1:3" ht="11.25">
      <c r="A62" s="2">
        <f t="shared" si="3"/>
        <v>5.654866776461625</v>
      </c>
      <c r="B62" s="2">
        <f t="shared" si="1"/>
        <v>0.8090169943749457</v>
      </c>
      <c r="C62" s="2">
        <f t="shared" si="2"/>
        <v>-0.5877852522924755</v>
      </c>
    </row>
    <row r="63" spans="1:3" ht="11.25">
      <c r="A63" s="2">
        <f t="shared" si="3"/>
        <v>5.759586531581284</v>
      </c>
      <c r="B63" s="2">
        <f t="shared" si="1"/>
        <v>0.866025403784437</v>
      </c>
      <c r="C63" s="2">
        <f t="shared" si="2"/>
        <v>-0.5000000000000028</v>
      </c>
    </row>
    <row r="64" spans="1:3" ht="11.25">
      <c r="A64" s="2">
        <f t="shared" si="3"/>
        <v>5.864306286700944</v>
      </c>
      <c r="B64" s="2">
        <f t="shared" si="1"/>
        <v>0.9135454576425994</v>
      </c>
      <c r="C64" s="2">
        <f t="shared" si="2"/>
        <v>-0.4067366430758034</v>
      </c>
    </row>
    <row r="65" spans="1:3" ht="11.25">
      <c r="A65" s="2">
        <f t="shared" si="3"/>
        <v>5.969026041820603</v>
      </c>
      <c r="B65" s="2">
        <f t="shared" si="1"/>
        <v>0.9510565162951524</v>
      </c>
      <c r="C65" s="2">
        <f t="shared" si="2"/>
        <v>-0.309016994374951</v>
      </c>
    </row>
    <row r="66" spans="1:3" ht="11.25">
      <c r="A66" s="2">
        <f t="shared" si="3"/>
        <v>6.073745796940263</v>
      </c>
      <c r="B66" s="2">
        <f t="shared" si="1"/>
        <v>0.9781476007338048</v>
      </c>
      <c r="C66" s="2">
        <f t="shared" si="2"/>
        <v>-0.20791169081776334</v>
      </c>
    </row>
    <row r="67" spans="1:3" ht="11.25">
      <c r="A67" s="2">
        <f t="shared" si="3"/>
        <v>6.178465552059922</v>
      </c>
      <c r="B67" s="2">
        <f t="shared" si="1"/>
        <v>0.9945218953682728</v>
      </c>
      <c r="C67" s="2">
        <f t="shared" si="2"/>
        <v>-0.10452846326765783</v>
      </c>
    </row>
    <row r="68" spans="1:3" ht="11.25">
      <c r="A68" s="2">
        <f t="shared" si="3"/>
        <v>6.283185307179582</v>
      </c>
      <c r="B68" s="2">
        <f t="shared" si="1"/>
        <v>1</v>
      </c>
      <c r="C68" s="2">
        <f t="shared" si="2"/>
        <v>-4.68592178948235E-15</v>
      </c>
    </row>
  </sheetData>
  <printOptions/>
  <pageMargins left="0.75" right="0.75" top="1" bottom="1" header="0.492125985" footer="0.492125985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5" sqref="A5"/>
    </sheetView>
  </sheetViews>
  <sheetFormatPr defaultColWidth="9.140625" defaultRowHeight="12.75"/>
  <cols>
    <col min="1" max="1" width="8.57421875" style="1" bestFit="1" customWidth="1"/>
    <col min="2" max="16384" width="9.140625" style="1" customWidth="1"/>
  </cols>
  <sheetData>
    <row r="1" ht="11.25"/>
    <row r="2" spans="1:15" ht="11.25">
      <c r="A2" s="4" t="s">
        <v>28</v>
      </c>
      <c r="B2" s="2">
        <f>D2/20</f>
        <v>0</v>
      </c>
      <c r="D2" s="1">
        <v>0</v>
      </c>
      <c r="N2" s="1" t="s">
        <v>31</v>
      </c>
      <c r="O2" s="2">
        <v>0</v>
      </c>
    </row>
    <row r="3" spans="1:15" ht="11.25">
      <c r="A3" s="4" t="s">
        <v>29</v>
      </c>
      <c r="B3" s="2">
        <f>O3/100*D3</f>
        <v>0</v>
      </c>
      <c r="D3" s="1">
        <v>0</v>
      </c>
      <c r="N3" s="1" t="s">
        <v>32</v>
      </c>
      <c r="O3" s="2">
        <f>2*PI()</f>
        <v>6.283185307179586</v>
      </c>
    </row>
    <row r="4" spans="1:15" ht="11.25">
      <c r="A4" s="4" t="s">
        <v>8</v>
      </c>
      <c r="B4" s="2">
        <f>D4/50</f>
        <v>1.1</v>
      </c>
      <c r="D4" s="1">
        <v>55</v>
      </c>
      <c r="N4" s="1" t="s">
        <v>33</v>
      </c>
      <c r="O4" s="2">
        <v>60</v>
      </c>
    </row>
    <row r="5" spans="1:15" ht="11.25">
      <c r="A5" s="4" t="s">
        <v>44</v>
      </c>
      <c r="B5" s="2">
        <f>2-B4</f>
        <v>0.8999999999999999</v>
      </c>
      <c r="N5" s="1" t="s">
        <v>34</v>
      </c>
      <c r="O5" s="2">
        <f>(O3-O2)/O4</f>
        <v>0.10471975511965977</v>
      </c>
    </row>
    <row r="7" spans="1:4" ht="11.25">
      <c r="A7" s="3" t="s">
        <v>1</v>
      </c>
      <c r="B7" s="3" t="s">
        <v>3</v>
      </c>
      <c r="C7" s="3" t="s">
        <v>0</v>
      </c>
      <c r="D7" s="3" t="s">
        <v>2</v>
      </c>
    </row>
    <row r="8" spans="1:4" ht="11.25">
      <c r="A8" s="2">
        <f>O2</f>
        <v>0</v>
      </c>
      <c r="B8" s="2">
        <f>B$5*COS(B$2*A8+B$3)+B$4</f>
        <v>2</v>
      </c>
      <c r="C8" s="2">
        <f>B8*COS(A8)</f>
        <v>2</v>
      </c>
      <c r="D8" s="2">
        <f>B8*SIN(A8)</f>
        <v>0</v>
      </c>
    </row>
    <row r="9" spans="1:4" ht="11.25">
      <c r="A9" s="2">
        <f aca="true" t="shared" si="0" ref="A9:A40">A8+O$5</f>
        <v>0.10471975511965977</v>
      </c>
      <c r="B9" s="2">
        <f aca="true" t="shared" si="1" ref="B9:B68">B$5*COS(B$2*A9+B$3)+B$4</f>
        <v>2</v>
      </c>
      <c r="C9" s="2">
        <f aca="true" t="shared" si="2" ref="C9:C38">B9*COS(A9)</f>
        <v>1.9890437907365466</v>
      </c>
      <c r="D9" s="2">
        <f aca="true" t="shared" si="3" ref="D9:D38">B9*SIN(A9)</f>
        <v>0.20905692653530691</v>
      </c>
    </row>
    <row r="10" spans="1:4" ht="11.25">
      <c r="A10" s="2">
        <f t="shared" si="0"/>
        <v>0.20943951023931953</v>
      </c>
      <c r="B10" s="2">
        <f t="shared" si="1"/>
        <v>2</v>
      </c>
      <c r="C10" s="2">
        <f t="shared" si="2"/>
        <v>1.9562952014676114</v>
      </c>
      <c r="D10" s="2">
        <f t="shared" si="3"/>
        <v>0.41582338163551863</v>
      </c>
    </row>
    <row r="11" spans="1:4" ht="11.25">
      <c r="A11" s="2">
        <f t="shared" si="0"/>
        <v>0.3141592653589793</v>
      </c>
      <c r="B11" s="2">
        <f t="shared" si="1"/>
        <v>2</v>
      </c>
      <c r="C11" s="2">
        <f t="shared" si="2"/>
        <v>1.902113032590307</v>
      </c>
      <c r="D11" s="2">
        <f t="shared" si="3"/>
        <v>0.6180339887498948</v>
      </c>
    </row>
    <row r="12" spans="1:4" ht="11.25">
      <c r="A12" s="2">
        <f t="shared" si="0"/>
        <v>0.41887902047863906</v>
      </c>
      <c r="B12" s="2">
        <f t="shared" si="1"/>
        <v>2</v>
      </c>
      <c r="C12" s="2">
        <f t="shared" si="2"/>
        <v>1.8270909152852017</v>
      </c>
      <c r="D12" s="2">
        <f t="shared" si="3"/>
        <v>0.8134732861516003</v>
      </c>
    </row>
    <row r="13" spans="1:4" ht="11.25">
      <c r="A13" s="2">
        <f t="shared" si="0"/>
        <v>0.5235987755982988</v>
      </c>
      <c r="B13" s="2">
        <f t="shared" si="1"/>
        <v>2</v>
      </c>
      <c r="C13" s="2">
        <f t="shared" si="2"/>
        <v>1.7320508075688774</v>
      </c>
      <c r="D13" s="2">
        <f t="shared" si="3"/>
        <v>0.9999999999999999</v>
      </c>
    </row>
    <row r="14" spans="1:4" ht="11.25">
      <c r="A14" s="2">
        <f t="shared" si="0"/>
        <v>0.6283185307179586</v>
      </c>
      <c r="B14" s="2">
        <f t="shared" si="1"/>
        <v>2</v>
      </c>
      <c r="C14" s="2">
        <f t="shared" si="2"/>
        <v>1.618033988749895</v>
      </c>
      <c r="D14" s="2">
        <f t="shared" si="3"/>
        <v>1.1755705045849463</v>
      </c>
    </row>
    <row r="15" spans="1:4" ht="11.25">
      <c r="A15" s="2">
        <f t="shared" si="0"/>
        <v>0.7330382858376184</v>
      </c>
      <c r="B15" s="2">
        <f t="shared" si="1"/>
        <v>2</v>
      </c>
      <c r="C15" s="2">
        <f t="shared" si="2"/>
        <v>1.4862896509547885</v>
      </c>
      <c r="D15" s="2">
        <f t="shared" si="3"/>
        <v>1.3382612127177165</v>
      </c>
    </row>
    <row r="16" spans="1:4" ht="11.25">
      <c r="A16" s="2">
        <f t="shared" si="0"/>
        <v>0.8377580409572782</v>
      </c>
      <c r="B16" s="2">
        <f t="shared" si="1"/>
        <v>2</v>
      </c>
      <c r="C16" s="2">
        <f t="shared" si="2"/>
        <v>1.3382612127177165</v>
      </c>
      <c r="D16" s="2">
        <f t="shared" si="3"/>
        <v>1.4862896509547885</v>
      </c>
    </row>
    <row r="17" spans="1:4" ht="11.25">
      <c r="A17" s="2">
        <f t="shared" si="0"/>
        <v>0.942477796076938</v>
      </c>
      <c r="B17" s="2">
        <f t="shared" si="1"/>
        <v>2</v>
      </c>
      <c r="C17" s="2">
        <f t="shared" si="2"/>
        <v>1.175570504584946</v>
      </c>
      <c r="D17" s="2">
        <f t="shared" si="3"/>
        <v>1.618033988749895</v>
      </c>
    </row>
    <row r="18" spans="1:4" ht="11.25">
      <c r="A18" s="2">
        <f t="shared" si="0"/>
        <v>1.0471975511965979</v>
      </c>
      <c r="B18" s="2">
        <f t="shared" si="1"/>
        <v>2</v>
      </c>
      <c r="C18" s="2">
        <f t="shared" si="2"/>
        <v>0.9999999999999998</v>
      </c>
      <c r="D18" s="2">
        <f t="shared" si="3"/>
        <v>1.7320508075688774</v>
      </c>
    </row>
    <row r="19" spans="1:4" ht="11.25">
      <c r="A19" s="2">
        <f t="shared" si="0"/>
        <v>1.1519173063162575</v>
      </c>
      <c r="B19" s="2">
        <f t="shared" si="1"/>
        <v>2</v>
      </c>
      <c r="C19" s="2">
        <f t="shared" si="2"/>
        <v>0.8134732861516004</v>
      </c>
      <c r="D19" s="2">
        <f t="shared" si="3"/>
        <v>1.8270909152852017</v>
      </c>
    </row>
    <row r="20" spans="1:4" ht="11.25">
      <c r="A20" s="2">
        <f t="shared" si="0"/>
        <v>1.2566370614359172</v>
      </c>
      <c r="B20" s="2">
        <f t="shared" si="1"/>
        <v>2</v>
      </c>
      <c r="C20" s="2">
        <f t="shared" si="2"/>
        <v>0.6180339887498949</v>
      </c>
      <c r="D20" s="2">
        <f t="shared" si="3"/>
        <v>1.902113032590307</v>
      </c>
    </row>
    <row r="21" spans="1:4" ht="11.25">
      <c r="A21" s="2">
        <f t="shared" si="0"/>
        <v>1.361356816555577</v>
      </c>
      <c r="B21" s="2">
        <f t="shared" si="1"/>
        <v>2</v>
      </c>
      <c r="C21" s="2">
        <f t="shared" si="2"/>
        <v>0.4158233816355189</v>
      </c>
      <c r="D21" s="2">
        <f t="shared" si="3"/>
        <v>1.9562952014676112</v>
      </c>
    </row>
    <row r="22" spans="1:4" ht="11.25">
      <c r="A22" s="2">
        <f t="shared" si="0"/>
        <v>1.4660765716752366</v>
      </c>
      <c r="B22" s="2">
        <f t="shared" si="1"/>
        <v>2</v>
      </c>
      <c r="C22" s="2">
        <f t="shared" si="2"/>
        <v>0.20905692653530736</v>
      </c>
      <c r="D22" s="2">
        <f t="shared" si="3"/>
        <v>1.9890437907365466</v>
      </c>
    </row>
    <row r="23" spans="1:4" ht="11.25">
      <c r="A23" s="2">
        <f t="shared" si="0"/>
        <v>1.5707963267948963</v>
      </c>
      <c r="B23" s="2">
        <f t="shared" si="1"/>
        <v>2</v>
      </c>
      <c r="C23" s="2">
        <f t="shared" si="2"/>
        <v>5.666040553409246E-16</v>
      </c>
      <c r="D23" s="2">
        <f t="shared" si="3"/>
        <v>2</v>
      </c>
    </row>
    <row r="24" spans="1:4" ht="11.25">
      <c r="A24" s="2">
        <f t="shared" si="0"/>
        <v>1.675516081914556</v>
      </c>
      <c r="B24" s="2">
        <f t="shared" si="1"/>
        <v>2</v>
      </c>
      <c r="C24" s="2">
        <f t="shared" si="2"/>
        <v>-0.20905692653530622</v>
      </c>
      <c r="D24" s="2">
        <f t="shared" si="3"/>
        <v>1.9890437907365468</v>
      </c>
    </row>
    <row r="25" spans="1:4" ht="11.25">
      <c r="A25" s="2">
        <f t="shared" si="0"/>
        <v>1.7802358370342157</v>
      </c>
      <c r="B25" s="2">
        <f t="shared" si="1"/>
        <v>2</v>
      </c>
      <c r="C25" s="2">
        <f t="shared" si="2"/>
        <v>-0.4158233816355178</v>
      </c>
      <c r="D25" s="2">
        <f t="shared" si="3"/>
        <v>1.9562952014676114</v>
      </c>
    </row>
    <row r="26" spans="1:4" ht="11.25">
      <c r="A26" s="2">
        <f t="shared" si="0"/>
        <v>1.8849555921538754</v>
      </c>
      <c r="B26" s="2">
        <f t="shared" si="1"/>
        <v>2</v>
      </c>
      <c r="C26" s="2">
        <f t="shared" si="2"/>
        <v>-0.6180339887498939</v>
      </c>
      <c r="D26" s="2">
        <f t="shared" si="3"/>
        <v>1.9021130325903075</v>
      </c>
    </row>
    <row r="27" spans="1:4" ht="11.25">
      <c r="A27" s="2">
        <f t="shared" si="0"/>
        <v>1.9896753472735351</v>
      </c>
      <c r="B27" s="2">
        <f t="shared" si="1"/>
        <v>2</v>
      </c>
      <c r="C27" s="2">
        <f t="shared" si="2"/>
        <v>-0.8134732861515993</v>
      </c>
      <c r="D27" s="2">
        <f t="shared" si="3"/>
        <v>1.8270909152852022</v>
      </c>
    </row>
    <row r="28" spans="1:4" ht="11.25">
      <c r="A28" s="2">
        <f t="shared" si="0"/>
        <v>2.094395102393195</v>
      </c>
      <c r="B28" s="2">
        <f t="shared" si="1"/>
        <v>2</v>
      </c>
      <c r="C28" s="2">
        <f t="shared" si="2"/>
        <v>-0.9999999999999988</v>
      </c>
      <c r="D28" s="2">
        <f t="shared" si="3"/>
        <v>1.7320508075688779</v>
      </c>
    </row>
    <row r="29" spans="1:4" ht="11.25">
      <c r="A29" s="2">
        <f t="shared" si="0"/>
        <v>2.1991148575128547</v>
      </c>
      <c r="B29" s="2">
        <f t="shared" si="1"/>
        <v>2</v>
      </c>
      <c r="C29" s="2">
        <f t="shared" si="2"/>
        <v>-1.1755705045849454</v>
      </c>
      <c r="D29" s="2">
        <f t="shared" si="3"/>
        <v>1.6180339887498956</v>
      </c>
    </row>
    <row r="30" spans="1:4" ht="11.25">
      <c r="A30" s="2">
        <f t="shared" si="0"/>
        <v>2.3038346126325147</v>
      </c>
      <c r="B30" s="2">
        <f t="shared" si="1"/>
        <v>2</v>
      </c>
      <c r="C30" s="2">
        <f t="shared" si="2"/>
        <v>-1.3382612127177158</v>
      </c>
      <c r="D30" s="2">
        <f t="shared" si="3"/>
        <v>1.486289650954789</v>
      </c>
    </row>
    <row r="31" spans="1:4" ht="11.25">
      <c r="A31" s="2">
        <f t="shared" si="0"/>
        <v>2.4085543677521746</v>
      </c>
      <c r="B31" s="2">
        <f t="shared" si="1"/>
        <v>2</v>
      </c>
      <c r="C31" s="2">
        <f t="shared" si="2"/>
        <v>-1.486289650954788</v>
      </c>
      <c r="D31" s="2">
        <f t="shared" si="3"/>
        <v>1.3382612127177167</v>
      </c>
    </row>
    <row r="32" spans="1:4" ht="11.25">
      <c r="A32" s="2">
        <f t="shared" si="0"/>
        <v>2.5132741228718345</v>
      </c>
      <c r="B32" s="2">
        <f t="shared" si="1"/>
        <v>2</v>
      </c>
      <c r="C32" s="2">
        <f t="shared" si="2"/>
        <v>-1.6180339887498947</v>
      </c>
      <c r="D32" s="2">
        <f t="shared" si="3"/>
        <v>1.1755705045849465</v>
      </c>
    </row>
    <row r="33" spans="1:4" ht="11.25">
      <c r="A33" s="2">
        <f t="shared" si="0"/>
        <v>2.6179938779914944</v>
      </c>
      <c r="B33" s="2">
        <f t="shared" si="1"/>
        <v>2</v>
      </c>
      <c r="C33" s="2">
        <f t="shared" si="2"/>
        <v>-1.7320508075688774</v>
      </c>
      <c r="D33" s="2">
        <f t="shared" si="3"/>
        <v>0.9999999999999999</v>
      </c>
    </row>
    <row r="34" spans="1:4" ht="11.25">
      <c r="A34" s="2">
        <f t="shared" si="0"/>
        <v>2.7227136331111543</v>
      </c>
      <c r="B34" s="2">
        <f t="shared" si="1"/>
        <v>2</v>
      </c>
      <c r="C34" s="2">
        <f t="shared" si="2"/>
        <v>-1.827090915285202</v>
      </c>
      <c r="D34" s="2">
        <f t="shared" si="3"/>
        <v>0.8134732861516001</v>
      </c>
    </row>
    <row r="35" spans="1:4" ht="11.25">
      <c r="A35" s="2">
        <f t="shared" si="0"/>
        <v>2.8274333882308142</v>
      </c>
      <c r="B35" s="2">
        <f t="shared" si="1"/>
        <v>2</v>
      </c>
      <c r="C35" s="2">
        <f t="shared" si="2"/>
        <v>-1.9021130325903073</v>
      </c>
      <c r="D35" s="2">
        <f t="shared" si="3"/>
        <v>0.6180339887498942</v>
      </c>
    </row>
    <row r="36" spans="1:4" ht="11.25">
      <c r="A36" s="2">
        <f t="shared" si="0"/>
        <v>2.932153143350474</v>
      </c>
      <c r="B36" s="2">
        <f t="shared" si="1"/>
        <v>2</v>
      </c>
      <c r="C36" s="2">
        <f t="shared" si="2"/>
        <v>-1.9562952014676114</v>
      </c>
      <c r="D36" s="2">
        <f t="shared" si="3"/>
        <v>0.41582338163551774</v>
      </c>
    </row>
    <row r="37" spans="1:4" ht="11.25">
      <c r="A37" s="2">
        <f t="shared" si="0"/>
        <v>3.036872898470134</v>
      </c>
      <c r="B37" s="2">
        <f t="shared" si="1"/>
        <v>2</v>
      </c>
      <c r="C37" s="2">
        <f t="shared" si="2"/>
        <v>-1.9890437907365468</v>
      </c>
      <c r="D37" s="2">
        <f t="shared" si="3"/>
        <v>0.2090569265353057</v>
      </c>
    </row>
    <row r="38" spans="1:4" ht="11.25">
      <c r="A38" s="2">
        <f t="shared" si="0"/>
        <v>3.141592653589794</v>
      </c>
      <c r="B38" s="2">
        <f t="shared" si="1"/>
        <v>2</v>
      </c>
      <c r="C38" s="2">
        <f t="shared" si="2"/>
        <v>-2</v>
      </c>
      <c r="D38" s="2">
        <f t="shared" si="3"/>
        <v>-1.5313271484185265E-15</v>
      </c>
    </row>
    <row r="39" spans="1:4" ht="11.25">
      <c r="A39" s="2">
        <f t="shared" si="0"/>
        <v>3.246312408709454</v>
      </c>
      <c r="B39" s="2">
        <f t="shared" si="1"/>
        <v>2</v>
      </c>
      <c r="C39" s="2">
        <f aca="true" t="shared" si="4" ref="C39:C59">B39*COS(A39)</f>
        <v>-1.9890437907365466</v>
      </c>
      <c r="D39" s="2">
        <f aca="true" t="shared" si="5" ref="D39:D59">B39*SIN(A39)</f>
        <v>-0.20905692653530875</v>
      </c>
    </row>
    <row r="40" spans="1:4" ht="11.25">
      <c r="A40" s="2">
        <f t="shared" si="0"/>
        <v>3.351032163829114</v>
      </c>
      <c r="B40" s="2">
        <f t="shared" si="1"/>
        <v>2</v>
      </c>
      <c r="C40" s="2">
        <f t="shared" si="4"/>
        <v>-1.956295201467611</v>
      </c>
      <c r="D40" s="2">
        <f t="shared" si="5"/>
        <v>-0.41582338163552074</v>
      </c>
    </row>
    <row r="41" spans="1:4" ht="11.25">
      <c r="A41" s="2">
        <f aca="true" t="shared" si="6" ref="A41:A68">A40+O$5</f>
        <v>3.4557519189487738</v>
      </c>
      <c r="B41" s="2">
        <f t="shared" si="1"/>
        <v>2</v>
      </c>
      <c r="C41" s="2">
        <f t="shared" si="4"/>
        <v>-1.9021130325903064</v>
      </c>
      <c r="D41" s="2">
        <f t="shared" si="5"/>
        <v>-0.6180339887498971</v>
      </c>
    </row>
    <row r="42" spans="1:4" ht="11.25">
      <c r="A42" s="2">
        <f t="shared" si="6"/>
        <v>3.5604716740684337</v>
      </c>
      <c r="B42" s="2">
        <f t="shared" si="1"/>
        <v>2</v>
      </c>
      <c r="C42" s="2">
        <f t="shared" si="4"/>
        <v>-1.8270909152852006</v>
      </c>
      <c r="D42" s="2">
        <f t="shared" si="5"/>
        <v>-0.8134732861516029</v>
      </c>
    </row>
    <row r="43" spans="1:4" ht="11.25">
      <c r="A43" s="2">
        <f t="shared" si="6"/>
        <v>3.6651914291880936</v>
      </c>
      <c r="B43" s="2">
        <f t="shared" si="1"/>
        <v>2</v>
      </c>
      <c r="C43" s="2">
        <f t="shared" si="4"/>
        <v>-1.7320508075688759</v>
      </c>
      <c r="D43" s="2">
        <f t="shared" si="5"/>
        <v>-1.0000000000000027</v>
      </c>
    </row>
    <row r="44" spans="1:4" ht="11.25">
      <c r="A44" s="2">
        <f t="shared" si="6"/>
        <v>3.7699111843077535</v>
      </c>
      <c r="B44" s="2">
        <f t="shared" si="1"/>
        <v>2</v>
      </c>
      <c r="C44" s="2">
        <f t="shared" si="4"/>
        <v>-1.618033988749893</v>
      </c>
      <c r="D44" s="2">
        <f t="shared" si="5"/>
        <v>-1.175570504584949</v>
      </c>
    </row>
    <row r="45" spans="1:4" ht="11.25">
      <c r="A45" s="2">
        <f t="shared" si="6"/>
        <v>3.8746309394274134</v>
      </c>
      <c r="B45" s="2">
        <f t="shared" si="1"/>
        <v>2</v>
      </c>
      <c r="C45" s="2">
        <f t="shared" si="4"/>
        <v>-1.486289650954786</v>
      </c>
      <c r="D45" s="2">
        <f t="shared" si="5"/>
        <v>-1.3382612127177191</v>
      </c>
    </row>
    <row r="46" spans="1:4" ht="11.25">
      <c r="A46" s="2">
        <f t="shared" si="6"/>
        <v>3.9793506945470734</v>
      </c>
      <c r="B46" s="2">
        <f t="shared" si="1"/>
        <v>2</v>
      </c>
      <c r="C46" s="2">
        <f t="shared" si="4"/>
        <v>-1.3382612127177136</v>
      </c>
      <c r="D46" s="2">
        <f t="shared" si="5"/>
        <v>-1.486289650954791</v>
      </c>
    </row>
    <row r="47" spans="1:4" ht="11.25">
      <c r="A47" s="2">
        <f t="shared" si="6"/>
        <v>4.084070449666733</v>
      </c>
      <c r="B47" s="2">
        <f t="shared" si="1"/>
        <v>2</v>
      </c>
      <c r="C47" s="2">
        <f t="shared" si="4"/>
        <v>-1.1755705045849436</v>
      </c>
      <c r="D47" s="2">
        <f t="shared" si="5"/>
        <v>-1.6180339887498967</v>
      </c>
    </row>
    <row r="48" spans="1:4" ht="11.25">
      <c r="A48" s="2">
        <f t="shared" si="6"/>
        <v>4.188790204786392</v>
      </c>
      <c r="B48" s="2">
        <f t="shared" si="1"/>
        <v>2</v>
      </c>
      <c r="C48" s="2">
        <f t="shared" si="4"/>
        <v>-0.9999999999999977</v>
      </c>
      <c r="D48" s="2">
        <f t="shared" si="5"/>
        <v>-1.7320508075688785</v>
      </c>
    </row>
    <row r="49" spans="1:4" ht="11.25">
      <c r="A49" s="2">
        <f t="shared" si="6"/>
        <v>4.293509959906052</v>
      </c>
      <c r="B49" s="2">
        <f t="shared" si="1"/>
        <v>2</v>
      </c>
      <c r="C49" s="2">
        <f t="shared" si="4"/>
        <v>-0.8134732861515985</v>
      </c>
      <c r="D49" s="2">
        <f t="shared" si="5"/>
        <v>-1.8270909152852026</v>
      </c>
    </row>
    <row r="50" spans="1:4" ht="11.25">
      <c r="A50" s="2">
        <f t="shared" si="6"/>
        <v>4.398229715025711</v>
      </c>
      <c r="B50" s="2">
        <f t="shared" si="1"/>
        <v>2</v>
      </c>
      <c r="C50" s="2">
        <f t="shared" si="4"/>
        <v>-0.6180339887498935</v>
      </c>
      <c r="D50" s="2">
        <f t="shared" si="5"/>
        <v>-1.9021130325903075</v>
      </c>
    </row>
    <row r="51" spans="1:4" ht="11.25">
      <c r="A51" s="2">
        <f t="shared" si="6"/>
        <v>4.502949470145371</v>
      </c>
      <c r="B51" s="2">
        <f t="shared" si="1"/>
        <v>2</v>
      </c>
      <c r="C51" s="2">
        <f t="shared" si="4"/>
        <v>-0.41582338163551785</v>
      </c>
      <c r="D51" s="2">
        <f t="shared" si="5"/>
        <v>-1.9562952014676114</v>
      </c>
    </row>
    <row r="52" spans="1:4" ht="11.25">
      <c r="A52" s="2">
        <f t="shared" si="6"/>
        <v>4.60766922526503</v>
      </c>
      <c r="B52" s="2">
        <f t="shared" si="1"/>
        <v>2</v>
      </c>
      <c r="C52" s="2">
        <f t="shared" si="4"/>
        <v>-0.20905692653530672</v>
      </c>
      <c r="D52" s="2">
        <f t="shared" si="5"/>
        <v>-1.9890437907365468</v>
      </c>
    </row>
    <row r="53" spans="1:4" ht="11.25">
      <c r="A53" s="2">
        <f t="shared" si="6"/>
        <v>4.71238898038469</v>
      </c>
      <c r="B53" s="2">
        <f t="shared" si="1"/>
        <v>2</v>
      </c>
      <c r="C53" s="2">
        <f t="shared" si="4"/>
        <v>-3.67544536472586E-16</v>
      </c>
      <c r="D53" s="2">
        <f t="shared" si="5"/>
        <v>-2</v>
      </c>
    </row>
    <row r="54" spans="1:4" ht="11.25">
      <c r="A54" s="2">
        <f t="shared" si="6"/>
        <v>4.817108735504349</v>
      </c>
      <c r="B54" s="2">
        <f t="shared" si="1"/>
        <v>2</v>
      </c>
      <c r="C54" s="2">
        <f t="shared" si="4"/>
        <v>0.20905692653530597</v>
      </c>
      <c r="D54" s="2">
        <f t="shared" si="5"/>
        <v>-1.9890437907365468</v>
      </c>
    </row>
    <row r="55" spans="1:4" ht="11.25">
      <c r="A55" s="2">
        <f t="shared" si="6"/>
        <v>4.921828490624009</v>
      </c>
      <c r="B55" s="2">
        <f t="shared" si="1"/>
        <v>2</v>
      </c>
      <c r="C55" s="2">
        <f t="shared" si="4"/>
        <v>0.41582338163551713</v>
      </c>
      <c r="D55" s="2">
        <f t="shared" si="5"/>
        <v>-1.9562952014676116</v>
      </c>
    </row>
    <row r="56" spans="1:4" ht="11.25">
      <c r="A56" s="2">
        <f t="shared" si="6"/>
        <v>5.026548245743668</v>
      </c>
      <c r="B56" s="2">
        <f t="shared" si="1"/>
        <v>2</v>
      </c>
      <c r="C56" s="2">
        <f t="shared" si="4"/>
        <v>0.6180339887498928</v>
      </c>
      <c r="D56" s="2">
        <f t="shared" si="5"/>
        <v>-1.9021130325903077</v>
      </c>
    </row>
    <row r="57" spans="1:4" ht="11.25">
      <c r="A57" s="2">
        <f t="shared" si="6"/>
        <v>5.131268000863328</v>
      </c>
      <c r="B57" s="2">
        <f t="shared" si="1"/>
        <v>2</v>
      </c>
      <c r="C57" s="2">
        <f t="shared" si="4"/>
        <v>0.8134732861515979</v>
      </c>
      <c r="D57" s="2">
        <f t="shared" si="5"/>
        <v>-1.8270909152852028</v>
      </c>
    </row>
    <row r="58" spans="1:4" ht="11.25">
      <c r="A58" s="2">
        <f t="shared" si="6"/>
        <v>5.235987755982987</v>
      </c>
      <c r="B58" s="2">
        <f t="shared" si="1"/>
        <v>2</v>
      </c>
      <c r="C58" s="2">
        <f t="shared" si="4"/>
        <v>0.9999999999999971</v>
      </c>
      <c r="D58" s="2">
        <f t="shared" si="5"/>
        <v>-1.732050807568879</v>
      </c>
    </row>
    <row r="59" spans="1:4" ht="11.25">
      <c r="A59" s="2">
        <f t="shared" si="6"/>
        <v>5.3407075111026465</v>
      </c>
      <c r="B59" s="2">
        <f t="shared" si="1"/>
        <v>2</v>
      </c>
      <c r="C59" s="2">
        <f t="shared" si="4"/>
        <v>1.175570504584943</v>
      </c>
      <c r="D59" s="2">
        <f t="shared" si="5"/>
        <v>-1.6180339887498971</v>
      </c>
    </row>
    <row r="60" spans="1:4" ht="11.25">
      <c r="A60" s="2">
        <f t="shared" si="6"/>
        <v>5.445427266222306</v>
      </c>
      <c r="B60" s="2">
        <f t="shared" si="1"/>
        <v>2</v>
      </c>
      <c r="C60" s="2">
        <f aca="true" t="shared" si="7" ref="C60:C68">B60*COS(A60)</f>
        <v>1.338261212717713</v>
      </c>
      <c r="D60" s="2">
        <f aca="true" t="shared" si="8" ref="D60:D68">B60*SIN(A60)</f>
        <v>-1.4862896509547916</v>
      </c>
    </row>
    <row r="61" spans="1:4" ht="11.25">
      <c r="A61" s="2">
        <f t="shared" si="6"/>
        <v>5.5501470213419655</v>
      </c>
      <c r="B61" s="2">
        <f t="shared" si="1"/>
        <v>2</v>
      </c>
      <c r="C61" s="2">
        <f t="shared" si="7"/>
        <v>1.486289650954785</v>
      </c>
      <c r="D61" s="2">
        <f t="shared" si="8"/>
        <v>-1.3382612127177202</v>
      </c>
    </row>
    <row r="62" spans="1:4" ht="11.25">
      <c r="A62" s="2">
        <f t="shared" si="6"/>
        <v>5.654866776461625</v>
      </c>
      <c r="B62" s="2">
        <f t="shared" si="1"/>
        <v>2</v>
      </c>
      <c r="C62" s="2">
        <f t="shared" si="7"/>
        <v>1.6180339887498913</v>
      </c>
      <c r="D62" s="2">
        <f t="shared" si="8"/>
        <v>-1.175570504584951</v>
      </c>
    </row>
    <row r="63" spans="1:4" ht="11.25">
      <c r="A63" s="2">
        <f t="shared" si="6"/>
        <v>5.759586531581284</v>
      </c>
      <c r="B63" s="2">
        <f t="shared" si="1"/>
        <v>2</v>
      </c>
      <c r="C63" s="2">
        <f t="shared" si="7"/>
        <v>1.732050807568874</v>
      </c>
      <c r="D63" s="2">
        <f t="shared" si="8"/>
        <v>-1.0000000000000056</v>
      </c>
    </row>
    <row r="64" spans="1:4" ht="11.25">
      <c r="A64" s="2">
        <f t="shared" si="6"/>
        <v>5.864306286700944</v>
      </c>
      <c r="B64" s="2">
        <f t="shared" si="1"/>
        <v>2</v>
      </c>
      <c r="C64" s="2">
        <f t="shared" si="7"/>
        <v>1.8270909152851988</v>
      </c>
      <c r="D64" s="2">
        <f t="shared" si="8"/>
        <v>-0.8134732861516067</v>
      </c>
    </row>
    <row r="65" spans="1:4" ht="11.25">
      <c r="A65" s="2">
        <f t="shared" si="6"/>
        <v>5.969026041820603</v>
      </c>
      <c r="B65" s="2">
        <f t="shared" si="1"/>
        <v>2</v>
      </c>
      <c r="C65" s="2">
        <f t="shared" si="7"/>
        <v>1.9021130325903048</v>
      </c>
      <c r="D65" s="2">
        <f t="shared" si="8"/>
        <v>-0.618033988749902</v>
      </c>
    </row>
    <row r="66" spans="1:4" ht="11.25">
      <c r="A66" s="2">
        <f t="shared" si="6"/>
        <v>6.073745796940263</v>
      </c>
      <c r="B66" s="2">
        <f t="shared" si="1"/>
        <v>2</v>
      </c>
      <c r="C66" s="2">
        <f t="shared" si="7"/>
        <v>1.9562952014676096</v>
      </c>
      <c r="D66" s="2">
        <f t="shared" si="8"/>
        <v>-0.4158233816355267</v>
      </c>
    </row>
    <row r="67" spans="1:4" ht="11.25">
      <c r="A67" s="2">
        <f t="shared" si="6"/>
        <v>6.178465552059922</v>
      </c>
      <c r="B67" s="2">
        <f t="shared" si="1"/>
        <v>2</v>
      </c>
      <c r="C67" s="2">
        <f t="shared" si="7"/>
        <v>1.9890437907365457</v>
      </c>
      <c r="D67" s="2">
        <f t="shared" si="8"/>
        <v>-0.20905692653531566</v>
      </c>
    </row>
    <row r="68" spans="1:4" ht="11.25">
      <c r="A68" s="2">
        <f t="shared" si="6"/>
        <v>6.283185307179582</v>
      </c>
      <c r="B68" s="2">
        <f t="shared" si="1"/>
        <v>2</v>
      </c>
      <c r="C68" s="2">
        <f t="shared" si="7"/>
        <v>2</v>
      </c>
      <c r="D68" s="2">
        <f t="shared" si="8"/>
        <v>-9.3718435789647E-15</v>
      </c>
    </row>
  </sheetData>
  <printOptions/>
  <pageMargins left="0.75" right="0.75" top="1" bottom="1" header="0.492125985" footer="0.492125985"/>
  <pageSetup horizontalDpi="1200" verticalDpi="1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1">
      <selection activeCell="R35" sqref="R35"/>
    </sheetView>
  </sheetViews>
  <sheetFormatPr defaultColWidth="9.140625" defaultRowHeight="12.75"/>
  <cols>
    <col min="1" max="1" width="5.7109375" style="1" bestFit="1" customWidth="1"/>
    <col min="2" max="5" width="6.28125" style="1" bestFit="1" customWidth="1"/>
    <col min="6" max="6" width="6.7109375" style="1" customWidth="1"/>
    <col min="7" max="7" width="7.421875" style="1" bestFit="1" customWidth="1"/>
    <col min="8" max="8" width="6.28125" style="1" bestFit="1" customWidth="1"/>
    <col min="9" max="15" width="9.140625" style="1" customWidth="1"/>
    <col min="16" max="16" width="4.140625" style="1" customWidth="1"/>
    <col min="17" max="16384" width="9.140625" style="1" customWidth="1"/>
  </cols>
  <sheetData>
    <row r="1" spans="5:15" ht="11.25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1.25">
      <c r="A2" s="4" t="s">
        <v>9</v>
      </c>
      <c r="B2" s="2">
        <f>D2/25</f>
        <v>3</v>
      </c>
      <c r="D2" s="1">
        <v>75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 t="s">
        <v>31</v>
      </c>
      <c r="R2" s="2">
        <v>0</v>
      </c>
    </row>
    <row r="3" spans="1:18" ht="11.25">
      <c r="A3" s="4" t="s">
        <v>10</v>
      </c>
      <c r="B3" s="2">
        <v>0.5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4" t="s">
        <v>32</v>
      </c>
      <c r="R3" s="2">
        <f>2*PI()</f>
        <v>6.283185307179586</v>
      </c>
    </row>
    <row r="4" spans="1:18" ht="11.25">
      <c r="A4" s="4" t="s">
        <v>19</v>
      </c>
      <c r="B4" s="2">
        <f>B3*IF(R8=1,-1,IF(R8=4,1,0))</f>
        <v>0.5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4"/>
      <c r="R4" s="2"/>
    </row>
    <row r="5" spans="1:18" ht="11.25">
      <c r="A5" s="4" t="s">
        <v>13</v>
      </c>
      <c r="B5" s="2">
        <f>R3/100*D5</f>
        <v>0</v>
      </c>
      <c r="C5" s="6"/>
      <c r="D5" s="1">
        <v>0</v>
      </c>
      <c r="E5" s="5"/>
      <c r="F5" s="5"/>
      <c r="G5" s="5"/>
      <c r="H5" s="5"/>
      <c r="I5" s="5"/>
      <c r="J5" s="5"/>
      <c r="K5" s="5"/>
      <c r="L5" s="7" t="s">
        <v>43</v>
      </c>
      <c r="M5" s="5"/>
      <c r="N5" s="5"/>
      <c r="O5" s="5"/>
      <c r="Q5" s="4" t="s">
        <v>39</v>
      </c>
      <c r="R5" s="2">
        <v>120</v>
      </c>
    </row>
    <row r="6" spans="1:18" ht="11.25">
      <c r="A6" s="4" t="s">
        <v>4</v>
      </c>
      <c r="B6" s="2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" t="s">
        <v>40</v>
      </c>
      <c r="R6" s="2">
        <f>(R3-R2)/R5</f>
        <v>0.05235987755982988</v>
      </c>
    </row>
    <row r="7" spans="1:17" ht="11.25">
      <c r="A7" s="4" t="s">
        <v>7</v>
      </c>
      <c r="B7" s="2">
        <f>R3/100*(D7+IF(R8&gt;2,50,0))</f>
        <v>3.1415926535897936</v>
      </c>
      <c r="D7" s="1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2"/>
    </row>
    <row r="8" spans="5:18" ht="11.25"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4" t="s">
        <v>41</v>
      </c>
      <c r="R8" s="1">
        <v>4</v>
      </c>
    </row>
    <row r="9" spans="1:8" ht="11.25">
      <c r="A9" s="3" t="s">
        <v>1</v>
      </c>
      <c r="B9" s="3" t="s">
        <v>11</v>
      </c>
      <c r="C9" s="3" t="s">
        <v>12</v>
      </c>
      <c r="D9" s="3" t="s">
        <v>16</v>
      </c>
      <c r="E9" s="3" t="s">
        <v>17</v>
      </c>
      <c r="F9" s="3" t="s">
        <v>23</v>
      </c>
      <c r="G9" s="3" t="s">
        <v>21</v>
      </c>
      <c r="H9" s="3" t="s">
        <v>22</v>
      </c>
    </row>
    <row r="10" spans="1:17" ht="11.25">
      <c r="A10" s="2">
        <f>R2</f>
        <v>0</v>
      </c>
      <c r="B10" s="2">
        <f>B$2*COS(A10)</f>
        <v>3</v>
      </c>
      <c r="C10" s="2">
        <f>B$2*SIN(A10)</f>
        <v>0</v>
      </c>
      <c r="D10" s="2">
        <f>Q$27+B$3*COS(A10)</f>
        <v>4</v>
      </c>
      <c r="E10" s="2">
        <f>R$27+B$3*SIN(A10)</f>
        <v>0</v>
      </c>
      <c r="F10" s="2">
        <f>0</f>
        <v>0</v>
      </c>
      <c r="G10" s="2">
        <f>(B$2+B$4)*COS(F10*B$6)+B$3*COS(F10*B$6*R$12+B$7)</f>
        <v>3</v>
      </c>
      <c r="H10" s="2">
        <f>(B$2+B$4)*SIN(F10*B$6)+B$3*SIN(F10*B$6*R$12+B$7)</f>
        <v>-1.607871821796003E-16</v>
      </c>
      <c r="Q10" s="4"/>
    </row>
    <row r="11" spans="1:17" ht="11.25">
      <c r="A11" s="2">
        <f aca="true" t="shared" si="0" ref="A11:A42">R$6+A10</f>
        <v>0.05235987755982988</v>
      </c>
      <c r="B11" s="2">
        <f aca="true" t="shared" si="1" ref="B11:B74">B$2*COS(A11)</f>
        <v>2.9958886042637216</v>
      </c>
      <c r="C11" s="2">
        <f aca="true" t="shared" si="2" ref="C11:C74">B$2*SIN(A11)</f>
        <v>0.1570078687288315</v>
      </c>
      <c r="D11" s="2">
        <f aca="true" t="shared" si="3" ref="D11:D42">Q$27+B$3*COS(B$6*A11)</f>
        <v>3.999314767377287</v>
      </c>
      <c r="E11" s="2">
        <f aca="true" t="shared" si="4" ref="E11:E42">R$27+B$3*SIN(B$6*A11)</f>
        <v>0.026167978121471914</v>
      </c>
      <c r="F11" s="2">
        <f>R$15+F10</f>
        <v>0</v>
      </c>
      <c r="G11" s="2">
        <f aca="true" t="shared" si="5" ref="G11:G74">(B$2+B$4)*COS(F11*B$6)+B$3*COS(F11*B$6*R$12+B$7)</f>
        <v>3</v>
      </c>
      <c r="H11" s="2">
        <f aca="true" t="shared" si="6" ref="H11:H74">(B$2+B$4)*SIN(F11*B$6)+B$3*SIN(F11*B$6*R$12+B$7)</f>
        <v>-1.607871821796003E-16</v>
      </c>
      <c r="Q11" s="4"/>
    </row>
    <row r="12" spans="1:18" ht="11.25">
      <c r="A12" s="2">
        <f t="shared" si="0"/>
        <v>0.10471975511965977</v>
      </c>
      <c r="B12" s="2">
        <f t="shared" si="1"/>
        <v>2.9835656861048196</v>
      </c>
      <c r="C12" s="2">
        <f t="shared" si="2"/>
        <v>0.31358538980296036</v>
      </c>
      <c r="D12" s="2">
        <f t="shared" si="3"/>
        <v>3.9972609476841368</v>
      </c>
      <c r="E12" s="2">
        <f t="shared" si="4"/>
        <v>0.05226423163382673</v>
      </c>
      <c r="F12" s="2">
        <f aca="true" t="shared" si="7" ref="F12:F75">R$15+F11</f>
        <v>0</v>
      </c>
      <c r="G12" s="2">
        <f t="shared" si="5"/>
        <v>3</v>
      </c>
      <c r="H12" s="2">
        <f t="shared" si="6"/>
        <v>-1.607871821796003E-16</v>
      </c>
      <c r="Q12" s="4" t="s">
        <v>20</v>
      </c>
      <c r="R12" s="2">
        <f>B2/B3*R16</f>
        <v>6</v>
      </c>
    </row>
    <row r="13" spans="1:18" ht="11.25">
      <c r="A13" s="2">
        <f t="shared" si="0"/>
        <v>0.15707963267948966</v>
      </c>
      <c r="B13" s="2">
        <f t="shared" si="1"/>
        <v>2.9630650217854133</v>
      </c>
      <c r="C13" s="2">
        <f t="shared" si="2"/>
        <v>0.46930339512069263</v>
      </c>
      <c r="D13" s="2">
        <f t="shared" si="3"/>
        <v>3.993844170297569</v>
      </c>
      <c r="E13" s="2">
        <f t="shared" si="4"/>
        <v>0.07821723252011543</v>
      </c>
      <c r="F13" s="2">
        <f t="shared" si="7"/>
        <v>0</v>
      </c>
      <c r="G13" s="2">
        <f t="shared" si="5"/>
        <v>3</v>
      </c>
      <c r="H13" s="2">
        <f t="shared" si="6"/>
        <v>-1.607871821796003E-16</v>
      </c>
      <c r="Q13" s="4" t="s">
        <v>18</v>
      </c>
      <c r="R13" s="2">
        <f>B5*B6*R12</f>
        <v>0</v>
      </c>
    </row>
    <row r="14" spans="1:8" ht="11.25">
      <c r="A14" s="2">
        <f t="shared" si="0"/>
        <v>0.20943951023931953</v>
      </c>
      <c r="B14" s="2">
        <f t="shared" si="1"/>
        <v>2.934442802201417</v>
      </c>
      <c r="C14" s="2">
        <f t="shared" si="2"/>
        <v>0.623735072453278</v>
      </c>
      <c r="D14" s="2">
        <f t="shared" si="3"/>
        <v>3.989073800366903</v>
      </c>
      <c r="E14" s="2">
        <f t="shared" si="4"/>
        <v>0.10395584540887966</v>
      </c>
      <c r="F14" s="2">
        <f t="shared" si="7"/>
        <v>0</v>
      </c>
      <c r="G14" s="2">
        <f t="shared" si="5"/>
        <v>3</v>
      </c>
      <c r="H14" s="2">
        <f t="shared" si="6"/>
        <v>-1.607871821796003E-16</v>
      </c>
    </row>
    <row r="15" spans="1:18" ht="11.25">
      <c r="A15" s="2">
        <f t="shared" si="0"/>
        <v>0.2617993877991494</v>
      </c>
      <c r="B15" s="2">
        <f t="shared" si="1"/>
        <v>2.897777478867205</v>
      </c>
      <c r="C15" s="2">
        <f t="shared" si="2"/>
        <v>0.7764571353075622</v>
      </c>
      <c r="D15" s="2">
        <f t="shared" si="3"/>
        <v>3.9829629131445343</v>
      </c>
      <c r="E15" s="2">
        <f t="shared" si="4"/>
        <v>0.12940952255126037</v>
      </c>
      <c r="F15" s="2">
        <f t="shared" si="7"/>
        <v>0</v>
      </c>
      <c r="G15" s="2">
        <f t="shared" si="5"/>
        <v>3</v>
      </c>
      <c r="H15" s="2">
        <f t="shared" si="6"/>
        <v>-1.607871821796003E-16</v>
      </c>
      <c r="Q15" s="4" t="s">
        <v>42</v>
      </c>
      <c r="R15" s="2">
        <f>B5/R5</f>
        <v>0</v>
      </c>
    </row>
    <row r="16" spans="1:18" ht="11.25">
      <c r="A16" s="2">
        <f t="shared" si="0"/>
        <v>0.3141592653589793</v>
      </c>
      <c r="B16" s="2">
        <f t="shared" si="1"/>
        <v>2.8531695488854605</v>
      </c>
      <c r="C16" s="2">
        <f t="shared" si="2"/>
        <v>0.9270509831248421</v>
      </c>
      <c r="D16" s="2">
        <f t="shared" si="3"/>
        <v>3.975528258147577</v>
      </c>
      <c r="E16" s="2">
        <f t="shared" si="4"/>
        <v>0.1545084971874737</v>
      </c>
      <c r="F16" s="2">
        <f t="shared" si="7"/>
        <v>0</v>
      </c>
      <c r="G16" s="2">
        <f t="shared" si="5"/>
        <v>3</v>
      </c>
      <c r="H16" s="2">
        <f t="shared" si="6"/>
        <v>-1.607871821796003E-16</v>
      </c>
      <c r="Q16" s="4" t="s">
        <v>24</v>
      </c>
      <c r="R16" s="1">
        <f>IF(R8&lt;3,-1,1)</f>
        <v>1</v>
      </c>
    </row>
    <row r="17" spans="1:8" ht="11.25">
      <c r="A17" s="2">
        <f t="shared" si="0"/>
        <v>0.3665191429188092</v>
      </c>
      <c r="B17" s="2">
        <f t="shared" si="1"/>
        <v>2.8007412794916053</v>
      </c>
      <c r="C17" s="2">
        <f t="shared" si="2"/>
        <v>1.0751038486359008</v>
      </c>
      <c r="D17" s="2">
        <f t="shared" si="3"/>
        <v>3.966790213248601</v>
      </c>
      <c r="E17" s="2">
        <f t="shared" si="4"/>
        <v>0.17918397477265013</v>
      </c>
      <c r="F17" s="2">
        <f t="shared" si="7"/>
        <v>0</v>
      </c>
      <c r="G17" s="2">
        <f t="shared" si="5"/>
        <v>3</v>
      </c>
      <c r="H17" s="2">
        <f t="shared" si="6"/>
        <v>-1.607871821796003E-16</v>
      </c>
    </row>
    <row r="18" spans="1:8" ht="11.25">
      <c r="A18" s="2">
        <f t="shared" si="0"/>
        <v>0.4188790204786391</v>
      </c>
      <c r="B18" s="2">
        <f t="shared" si="1"/>
        <v>2.7406363729278027</v>
      </c>
      <c r="C18" s="2">
        <f t="shared" si="2"/>
        <v>1.2202099292274007</v>
      </c>
      <c r="D18" s="2">
        <f t="shared" si="3"/>
        <v>3.9567727288213006</v>
      </c>
      <c r="E18" s="2">
        <f t="shared" si="4"/>
        <v>0.2033683215379001</v>
      </c>
      <c r="F18" s="2">
        <f t="shared" si="7"/>
        <v>0</v>
      </c>
      <c r="G18" s="2">
        <f t="shared" si="5"/>
        <v>3</v>
      </c>
      <c r="H18" s="2">
        <f t="shared" si="6"/>
        <v>-1.607871821796003E-16</v>
      </c>
    </row>
    <row r="19" spans="1:8" ht="11.25">
      <c r="A19" s="2">
        <f t="shared" si="0"/>
        <v>0.471238898038469</v>
      </c>
      <c r="B19" s="2">
        <f t="shared" si="1"/>
        <v>2.673019572565104</v>
      </c>
      <c r="C19" s="2">
        <f t="shared" si="2"/>
        <v>1.3619714992186405</v>
      </c>
      <c r="D19" s="2">
        <f t="shared" si="3"/>
        <v>3.945503262094184</v>
      </c>
      <c r="E19" s="2">
        <f t="shared" si="4"/>
        <v>0.2269952498697734</v>
      </c>
      <c r="F19" s="2">
        <f t="shared" si="7"/>
        <v>0</v>
      </c>
      <c r="G19" s="2">
        <f t="shared" si="5"/>
        <v>3</v>
      </c>
      <c r="H19" s="2">
        <f t="shared" si="6"/>
        <v>-1.607871821796003E-16</v>
      </c>
    </row>
    <row r="20" spans="1:8" ht="11.25">
      <c r="A20" s="2">
        <f t="shared" si="0"/>
        <v>0.5235987755982989</v>
      </c>
      <c r="B20" s="2">
        <f t="shared" si="1"/>
        <v>2.598076211353316</v>
      </c>
      <c r="C20" s="2">
        <f t="shared" si="2"/>
        <v>1.5</v>
      </c>
      <c r="D20" s="2">
        <f t="shared" si="3"/>
        <v>3.933012701892219</v>
      </c>
      <c r="E20" s="2">
        <f t="shared" si="4"/>
        <v>0.25</v>
      </c>
      <c r="F20" s="2">
        <f t="shared" si="7"/>
        <v>0</v>
      </c>
      <c r="G20" s="2">
        <f t="shared" si="5"/>
        <v>3</v>
      </c>
      <c r="H20" s="2">
        <f t="shared" si="6"/>
        <v>-1.607871821796003E-16</v>
      </c>
    </row>
    <row r="21" spans="1:8" ht="11.25">
      <c r="A21" s="2">
        <f t="shared" si="0"/>
        <v>0.5759586531581288</v>
      </c>
      <c r="B21" s="2">
        <f t="shared" si="1"/>
        <v>2.516011703836272</v>
      </c>
      <c r="C21" s="2">
        <f t="shared" si="2"/>
        <v>1.6339171050450814</v>
      </c>
      <c r="D21" s="2">
        <f t="shared" si="3"/>
        <v>3.9193352839727122</v>
      </c>
      <c r="E21" s="2">
        <f t="shared" si="4"/>
        <v>0.27231951750751354</v>
      </c>
      <c r="F21" s="2">
        <f t="shared" si="7"/>
        <v>0</v>
      </c>
      <c r="G21" s="2">
        <f t="shared" si="5"/>
        <v>3</v>
      </c>
      <c r="H21" s="2">
        <f t="shared" si="6"/>
        <v>-1.607871821796003E-16</v>
      </c>
    </row>
    <row r="22" spans="1:8" ht="11.25">
      <c r="A22" s="2">
        <f t="shared" si="0"/>
        <v>0.6283185307179586</v>
      </c>
      <c r="B22" s="2">
        <f t="shared" si="1"/>
        <v>2.4270509831248424</v>
      </c>
      <c r="C22" s="2">
        <f t="shared" si="2"/>
        <v>1.7633557568774194</v>
      </c>
      <c r="D22" s="2">
        <f t="shared" si="3"/>
        <v>3.9045084971874737</v>
      </c>
      <c r="E22" s="2">
        <f t="shared" si="4"/>
        <v>0.29389262614623657</v>
      </c>
      <c r="F22" s="2">
        <f t="shared" si="7"/>
        <v>0</v>
      </c>
      <c r="G22" s="2">
        <f t="shared" si="5"/>
        <v>3</v>
      </c>
      <c r="H22" s="2">
        <f t="shared" si="6"/>
        <v>-1.607871821796003E-16</v>
      </c>
    </row>
    <row r="23" spans="1:8" ht="11.25">
      <c r="A23" s="2">
        <f t="shared" si="0"/>
        <v>0.6806784082777885</v>
      </c>
      <c r="B23" s="2">
        <f t="shared" si="1"/>
        <v>2.3314378843709127</v>
      </c>
      <c r="C23" s="2">
        <f t="shared" si="2"/>
        <v>1.8879611731495123</v>
      </c>
      <c r="D23" s="2">
        <f t="shared" si="3"/>
        <v>3.8885729807284855</v>
      </c>
      <c r="E23" s="2">
        <f t="shared" si="4"/>
        <v>0.3146601955249187</v>
      </c>
      <c r="F23" s="2">
        <f t="shared" si="7"/>
        <v>0</v>
      </c>
      <c r="G23" s="2">
        <f t="shared" si="5"/>
        <v>3</v>
      </c>
      <c r="H23" s="2">
        <f t="shared" si="6"/>
        <v>-1.607871821796003E-16</v>
      </c>
    </row>
    <row r="24" spans="1:8" ht="11.25">
      <c r="A24" s="2">
        <f t="shared" si="0"/>
        <v>0.7330382858376183</v>
      </c>
      <c r="B24" s="2">
        <f t="shared" si="1"/>
        <v>2.229434476432183</v>
      </c>
      <c r="C24" s="2">
        <f t="shared" si="2"/>
        <v>2.0073918190765743</v>
      </c>
      <c r="D24" s="2">
        <f t="shared" si="3"/>
        <v>3.871572412738697</v>
      </c>
      <c r="E24" s="2">
        <f t="shared" si="4"/>
        <v>0.33456530317942906</v>
      </c>
      <c r="F24" s="2">
        <f t="shared" si="7"/>
        <v>0</v>
      </c>
      <c r="G24" s="2">
        <f t="shared" si="5"/>
        <v>3</v>
      </c>
      <c r="H24" s="2">
        <f t="shared" si="6"/>
        <v>-1.607871821796003E-16</v>
      </c>
    </row>
    <row r="25" spans="1:8" ht="11.25">
      <c r="A25" s="2">
        <f t="shared" si="0"/>
        <v>0.7853981633974482</v>
      </c>
      <c r="B25" s="2">
        <f t="shared" si="1"/>
        <v>2.121320343559643</v>
      </c>
      <c r="C25" s="2">
        <f t="shared" si="2"/>
        <v>2.1213203435596424</v>
      </c>
      <c r="D25" s="2">
        <f t="shared" si="3"/>
        <v>3.853553390593274</v>
      </c>
      <c r="E25" s="2">
        <f t="shared" si="4"/>
        <v>0.35355339059327373</v>
      </c>
      <c r="F25" s="2">
        <f t="shared" si="7"/>
        <v>0</v>
      </c>
      <c r="G25" s="2">
        <f t="shared" si="5"/>
        <v>3</v>
      </c>
      <c r="H25" s="2">
        <f t="shared" si="6"/>
        <v>-1.607871821796003E-16</v>
      </c>
    </row>
    <row r="26" spans="1:18" ht="11.25">
      <c r="A26" s="2">
        <f t="shared" si="0"/>
        <v>0.837758040957278</v>
      </c>
      <c r="B26" s="2">
        <f t="shared" si="1"/>
        <v>2.007391819076575</v>
      </c>
      <c r="C26" s="2">
        <f t="shared" si="2"/>
        <v>2.2294344764321825</v>
      </c>
      <c r="D26" s="2">
        <f t="shared" si="3"/>
        <v>3.834565303179429</v>
      </c>
      <c r="E26" s="2">
        <f t="shared" si="4"/>
        <v>0.37157241273869707</v>
      </c>
      <c r="F26" s="2">
        <f t="shared" si="7"/>
        <v>0</v>
      </c>
      <c r="G26" s="2">
        <f t="shared" si="5"/>
        <v>3</v>
      </c>
      <c r="H26" s="2">
        <f t="shared" si="6"/>
        <v>-1.607871821796003E-16</v>
      </c>
      <c r="Q26" s="3" t="s">
        <v>14</v>
      </c>
      <c r="R26" s="3" t="s">
        <v>15</v>
      </c>
    </row>
    <row r="27" spans="1:18" ht="11.25">
      <c r="A27" s="2">
        <f t="shared" si="0"/>
        <v>0.8901179185171079</v>
      </c>
      <c r="B27" s="2">
        <f t="shared" si="1"/>
        <v>1.8879611731495127</v>
      </c>
      <c r="C27" s="2">
        <f t="shared" si="2"/>
        <v>2.3314378843709123</v>
      </c>
      <c r="D27" s="2">
        <f t="shared" si="3"/>
        <v>3.814660195524919</v>
      </c>
      <c r="E27" s="2">
        <f t="shared" si="4"/>
        <v>0.3885729807284854</v>
      </c>
      <c r="F27" s="2">
        <f t="shared" si="7"/>
        <v>0</v>
      </c>
      <c r="G27" s="2">
        <f t="shared" si="5"/>
        <v>3</v>
      </c>
      <c r="H27" s="2">
        <f t="shared" si="6"/>
        <v>-1.607871821796003E-16</v>
      </c>
      <c r="Q27" s="2">
        <f>(B2+B4)*COS(B5*B6)</f>
        <v>3.5</v>
      </c>
      <c r="R27" s="2">
        <f>(B2+B4)*SIN(B5*B6)</f>
        <v>0</v>
      </c>
    </row>
    <row r="28" spans="1:18" ht="11.25">
      <c r="A28" s="2">
        <f t="shared" si="0"/>
        <v>0.9424777960769377</v>
      </c>
      <c r="B28" s="2">
        <f t="shared" si="1"/>
        <v>1.76335575687742</v>
      </c>
      <c r="C28" s="2">
        <f t="shared" si="2"/>
        <v>2.4270509831248415</v>
      </c>
      <c r="D28" s="2">
        <f t="shared" si="3"/>
        <v>3.7938926261462367</v>
      </c>
      <c r="E28" s="2">
        <f t="shared" si="4"/>
        <v>0.4045084971874736</v>
      </c>
      <c r="F28" s="2">
        <f t="shared" si="7"/>
        <v>0</v>
      </c>
      <c r="G28" s="2">
        <f t="shared" si="5"/>
        <v>3</v>
      </c>
      <c r="H28" s="2">
        <f t="shared" si="6"/>
        <v>-1.607871821796003E-16</v>
      </c>
      <c r="Q28" s="1">
        <v>0</v>
      </c>
      <c r="R28" s="1">
        <v>0</v>
      </c>
    </row>
    <row r="29" spans="1:8" ht="11.25">
      <c r="A29" s="2">
        <f t="shared" si="0"/>
        <v>0.9948376736367676</v>
      </c>
      <c r="B29" s="2">
        <f t="shared" si="1"/>
        <v>1.6339171050450818</v>
      </c>
      <c r="C29" s="2">
        <f t="shared" si="2"/>
        <v>2.5160117038362717</v>
      </c>
      <c r="D29" s="2">
        <f t="shared" si="3"/>
        <v>3.7723195175075137</v>
      </c>
      <c r="E29" s="2">
        <f t="shared" si="4"/>
        <v>0.4193352839727119</v>
      </c>
      <c r="F29" s="2">
        <f t="shared" si="7"/>
        <v>0</v>
      </c>
      <c r="G29" s="2">
        <f t="shared" si="5"/>
        <v>3</v>
      </c>
      <c r="H29" s="2">
        <f t="shared" si="6"/>
        <v>-1.607871821796003E-16</v>
      </c>
    </row>
    <row r="30" spans="1:8" ht="11.25">
      <c r="A30" s="2">
        <f t="shared" si="0"/>
        <v>1.0471975511965974</v>
      </c>
      <c r="B30" s="2">
        <f t="shared" si="1"/>
        <v>1.5000000000000009</v>
      </c>
      <c r="C30" s="2">
        <f t="shared" si="2"/>
        <v>2.5980762113533156</v>
      </c>
      <c r="D30" s="2">
        <f t="shared" si="3"/>
        <v>3.75</v>
      </c>
      <c r="E30" s="2">
        <f t="shared" si="4"/>
        <v>0.43301270189221924</v>
      </c>
      <c r="F30" s="2">
        <f t="shared" si="7"/>
        <v>0</v>
      </c>
      <c r="G30" s="2">
        <f t="shared" si="5"/>
        <v>3</v>
      </c>
      <c r="H30" s="2">
        <f t="shared" si="6"/>
        <v>-1.607871821796003E-16</v>
      </c>
    </row>
    <row r="31" spans="1:18" ht="11.25">
      <c r="A31" s="2">
        <f t="shared" si="0"/>
        <v>1.0995574287564274</v>
      </c>
      <c r="B31" s="2">
        <f t="shared" si="1"/>
        <v>1.3619714992186411</v>
      </c>
      <c r="C31" s="2">
        <f t="shared" si="2"/>
        <v>2.6730195725651034</v>
      </c>
      <c r="D31" s="2">
        <f t="shared" si="3"/>
        <v>3.7269952498697734</v>
      </c>
      <c r="E31" s="2">
        <f t="shared" si="4"/>
        <v>0.4455032620941839</v>
      </c>
      <c r="F31" s="2">
        <f t="shared" si="7"/>
        <v>0</v>
      </c>
      <c r="G31" s="2">
        <f t="shared" si="5"/>
        <v>3</v>
      </c>
      <c r="H31" s="2">
        <f t="shared" si="6"/>
        <v>-1.607871821796003E-16</v>
      </c>
      <c r="Q31" s="4" t="s">
        <v>5</v>
      </c>
      <c r="R31" s="4" t="s">
        <v>6</v>
      </c>
    </row>
    <row r="32" spans="1:18" ht="11.25">
      <c r="A32" s="2">
        <f t="shared" si="0"/>
        <v>1.1519173063162573</v>
      </c>
      <c r="B32" s="2">
        <f t="shared" si="1"/>
        <v>1.2202099292274011</v>
      </c>
      <c r="C32" s="2">
        <f t="shared" si="2"/>
        <v>2.7406363729278027</v>
      </c>
      <c r="D32" s="2">
        <f t="shared" si="3"/>
        <v>3.7033683215379</v>
      </c>
      <c r="E32" s="2">
        <f t="shared" si="4"/>
        <v>0.45677272882130043</v>
      </c>
      <c r="F32" s="2">
        <f t="shared" si="7"/>
        <v>0</v>
      </c>
      <c r="G32" s="2">
        <f t="shared" si="5"/>
        <v>3</v>
      </c>
      <c r="H32" s="2">
        <f t="shared" si="6"/>
        <v>-1.607871821796003E-16</v>
      </c>
      <c r="Q32" s="2">
        <f>Q27+B3*COS(R13+B7)</f>
        <v>3</v>
      </c>
      <c r="R32" s="2">
        <f>R27+B3*SIN(R13+B7)</f>
        <v>-1.607871821796003E-16</v>
      </c>
    </row>
    <row r="33" spans="1:18" ht="11.25">
      <c r="A33" s="2">
        <f t="shared" si="0"/>
        <v>1.2042771838760873</v>
      </c>
      <c r="B33" s="2">
        <f t="shared" si="1"/>
        <v>1.075103848635901</v>
      </c>
      <c r="C33" s="2">
        <f t="shared" si="2"/>
        <v>2.8007412794916053</v>
      </c>
      <c r="D33" s="2">
        <f t="shared" si="3"/>
        <v>3.6791839747726502</v>
      </c>
      <c r="E33" s="2">
        <f t="shared" si="4"/>
        <v>0.46679021324860087</v>
      </c>
      <c r="F33" s="2">
        <f t="shared" si="7"/>
        <v>0</v>
      </c>
      <c r="G33" s="2">
        <f t="shared" si="5"/>
        <v>3</v>
      </c>
      <c r="H33" s="2">
        <f t="shared" si="6"/>
        <v>-1.607871821796003E-16</v>
      </c>
      <c r="Q33" s="2">
        <f>Q27</f>
        <v>3.5</v>
      </c>
      <c r="R33" s="2">
        <f>R27</f>
        <v>0</v>
      </c>
    </row>
    <row r="34" spans="1:8" ht="11.25">
      <c r="A34" s="2">
        <f t="shared" si="0"/>
        <v>1.2566370614359172</v>
      </c>
      <c r="B34" s="2">
        <f t="shared" si="1"/>
        <v>0.9270509831248424</v>
      </c>
      <c r="C34" s="2">
        <f t="shared" si="2"/>
        <v>2.8531695488854605</v>
      </c>
      <c r="D34" s="2">
        <f t="shared" si="3"/>
        <v>3.6545084971874737</v>
      </c>
      <c r="E34" s="2">
        <f t="shared" si="4"/>
        <v>0.47552825814757677</v>
      </c>
      <c r="F34" s="2">
        <f t="shared" si="7"/>
        <v>0</v>
      </c>
      <c r="G34" s="2">
        <f t="shared" si="5"/>
        <v>3</v>
      </c>
      <c r="H34" s="2">
        <f t="shared" si="6"/>
        <v>-1.607871821796003E-16</v>
      </c>
    </row>
    <row r="35" spans="1:8" ht="11.25">
      <c r="A35" s="2">
        <f t="shared" si="0"/>
        <v>1.3089969389957472</v>
      </c>
      <c r="B35" s="2">
        <f t="shared" si="1"/>
        <v>0.7764571353075622</v>
      </c>
      <c r="C35" s="2">
        <f t="shared" si="2"/>
        <v>2.897777478867205</v>
      </c>
      <c r="D35" s="2">
        <f t="shared" si="3"/>
        <v>3.6294095225512604</v>
      </c>
      <c r="E35" s="2">
        <f t="shared" si="4"/>
        <v>0.48296291314453416</v>
      </c>
      <c r="F35" s="2">
        <f t="shared" si="7"/>
        <v>0</v>
      </c>
      <c r="G35" s="2">
        <f t="shared" si="5"/>
        <v>3</v>
      </c>
      <c r="H35" s="2">
        <f t="shared" si="6"/>
        <v>-1.607871821796003E-16</v>
      </c>
    </row>
    <row r="36" spans="1:8" ht="11.25">
      <c r="A36" s="2">
        <f t="shared" si="0"/>
        <v>1.3613568165555772</v>
      </c>
      <c r="B36" s="2">
        <f t="shared" si="1"/>
        <v>0.6237350724532778</v>
      </c>
      <c r="C36" s="2">
        <f t="shared" si="2"/>
        <v>2.934442802201417</v>
      </c>
      <c r="D36" s="2">
        <f t="shared" si="3"/>
        <v>3.60395584540888</v>
      </c>
      <c r="E36" s="2">
        <f t="shared" si="4"/>
        <v>0.48907380036690284</v>
      </c>
      <c r="F36" s="2">
        <f t="shared" si="7"/>
        <v>0</v>
      </c>
      <c r="G36" s="2">
        <f t="shared" si="5"/>
        <v>3</v>
      </c>
      <c r="H36" s="2">
        <f t="shared" si="6"/>
        <v>-1.607871821796003E-16</v>
      </c>
    </row>
    <row r="37" spans="1:8" ht="11.25">
      <c r="A37" s="2">
        <f t="shared" si="0"/>
        <v>1.4137166941154071</v>
      </c>
      <c r="B37" s="2">
        <f t="shared" si="1"/>
        <v>0.4693033951206921</v>
      </c>
      <c r="C37" s="2">
        <f t="shared" si="2"/>
        <v>2.9630650217854133</v>
      </c>
      <c r="D37" s="2">
        <f t="shared" si="3"/>
        <v>3.578217232520115</v>
      </c>
      <c r="E37" s="2">
        <f t="shared" si="4"/>
        <v>0.4938441702975689</v>
      </c>
      <c r="F37" s="2">
        <f t="shared" si="7"/>
        <v>0</v>
      </c>
      <c r="G37" s="2">
        <f t="shared" si="5"/>
        <v>3</v>
      </c>
      <c r="H37" s="2">
        <f t="shared" si="6"/>
        <v>-1.607871821796003E-16</v>
      </c>
    </row>
    <row r="38" spans="1:8" ht="11.25">
      <c r="A38" s="2">
        <f t="shared" si="0"/>
        <v>1.466076571675237</v>
      </c>
      <c r="B38" s="2">
        <f t="shared" si="1"/>
        <v>0.3135853898029597</v>
      </c>
      <c r="C38" s="2">
        <f t="shared" si="2"/>
        <v>2.98356568610482</v>
      </c>
      <c r="D38" s="2">
        <f t="shared" si="3"/>
        <v>3.5522642316338264</v>
      </c>
      <c r="E38" s="2">
        <f t="shared" si="4"/>
        <v>0.4972609476841367</v>
      </c>
      <c r="F38" s="2">
        <f t="shared" si="7"/>
        <v>0</v>
      </c>
      <c r="G38" s="2">
        <f t="shared" si="5"/>
        <v>3</v>
      </c>
      <c r="H38" s="2">
        <f t="shared" si="6"/>
        <v>-1.607871821796003E-16</v>
      </c>
    </row>
    <row r="39" spans="1:8" ht="11.25">
      <c r="A39" s="2">
        <f t="shared" si="0"/>
        <v>1.518436449235067</v>
      </c>
      <c r="B39" s="2">
        <f t="shared" si="1"/>
        <v>0.15700786872883057</v>
      </c>
      <c r="C39" s="2">
        <f t="shared" si="2"/>
        <v>2.9958886042637216</v>
      </c>
      <c r="D39" s="2">
        <f t="shared" si="3"/>
        <v>3.526167978121472</v>
      </c>
      <c r="E39" s="2">
        <f t="shared" si="4"/>
        <v>0.49931476737728697</v>
      </c>
      <c r="F39" s="2">
        <f t="shared" si="7"/>
        <v>0</v>
      </c>
      <c r="G39" s="2">
        <f t="shared" si="5"/>
        <v>3</v>
      </c>
      <c r="H39" s="2">
        <f t="shared" si="6"/>
        <v>-1.607871821796003E-16</v>
      </c>
    </row>
    <row r="40" spans="1:8" ht="11.25">
      <c r="A40" s="2">
        <f t="shared" si="0"/>
        <v>1.570796326794897</v>
      </c>
      <c r="B40" s="2">
        <f t="shared" si="1"/>
        <v>-1.1484953613138948E-15</v>
      </c>
      <c r="C40" s="2">
        <f t="shared" si="2"/>
        <v>3</v>
      </c>
      <c r="D40" s="2">
        <f t="shared" si="3"/>
        <v>3.5</v>
      </c>
      <c r="E40" s="2">
        <f t="shared" si="4"/>
        <v>0.5</v>
      </c>
      <c r="F40" s="2">
        <f t="shared" si="7"/>
        <v>0</v>
      </c>
      <c r="G40" s="2">
        <f t="shared" si="5"/>
        <v>3</v>
      </c>
      <c r="H40" s="2">
        <f t="shared" si="6"/>
        <v>-1.607871821796003E-16</v>
      </c>
    </row>
    <row r="41" spans="1:8" ht="11.25">
      <c r="A41" s="2">
        <f t="shared" si="0"/>
        <v>1.623156204354727</v>
      </c>
      <c r="B41" s="2">
        <f t="shared" si="1"/>
        <v>-0.15700786872883285</v>
      </c>
      <c r="C41" s="2">
        <f t="shared" si="2"/>
        <v>2.9958886042637216</v>
      </c>
      <c r="D41" s="2">
        <f t="shared" si="3"/>
        <v>3.4738320218785277</v>
      </c>
      <c r="E41" s="2">
        <f t="shared" si="4"/>
        <v>0.4993147673772869</v>
      </c>
      <c r="F41" s="2">
        <f t="shared" si="7"/>
        <v>0</v>
      </c>
      <c r="G41" s="2">
        <f t="shared" si="5"/>
        <v>3</v>
      </c>
      <c r="H41" s="2">
        <f t="shared" si="6"/>
        <v>-1.607871821796003E-16</v>
      </c>
    </row>
    <row r="42" spans="1:8" ht="11.25">
      <c r="A42" s="2">
        <f t="shared" si="0"/>
        <v>1.675516081914557</v>
      </c>
      <c r="B42" s="2">
        <f t="shared" si="1"/>
        <v>-0.313585389802962</v>
      </c>
      <c r="C42" s="2">
        <f t="shared" si="2"/>
        <v>2.9835656861048196</v>
      </c>
      <c r="D42" s="2">
        <f t="shared" si="3"/>
        <v>3.447735768366173</v>
      </c>
      <c r="E42" s="2">
        <f t="shared" si="4"/>
        <v>0.49726094768413664</v>
      </c>
      <c r="F42" s="2">
        <f t="shared" si="7"/>
        <v>0</v>
      </c>
      <c r="G42" s="2">
        <f t="shared" si="5"/>
        <v>3</v>
      </c>
      <c r="H42" s="2">
        <f t="shared" si="6"/>
        <v>-1.607871821796003E-16</v>
      </c>
    </row>
    <row r="43" spans="1:8" ht="11.25">
      <c r="A43" s="2">
        <f aca="true" t="shared" si="8" ref="A43:A74">R$6+A42</f>
        <v>1.7278759594743869</v>
      </c>
      <c r="B43" s="2">
        <f t="shared" si="1"/>
        <v>-0.46930339512069436</v>
      </c>
      <c r="C43" s="2">
        <f t="shared" si="2"/>
        <v>2.963065021785413</v>
      </c>
      <c r="D43" s="2">
        <f aca="true" t="shared" si="9" ref="D43:D74">Q$27+B$3*COS(B$6*A43)</f>
        <v>3.4217827674798844</v>
      </c>
      <c r="E43" s="2">
        <f aca="true" t="shared" si="10" ref="E43:E74">R$27+B$3*SIN(B$6*A43)</f>
        <v>0.49384417029756883</v>
      </c>
      <c r="F43" s="2">
        <f t="shared" si="7"/>
        <v>0</v>
      </c>
      <c r="G43" s="2">
        <f t="shared" si="5"/>
        <v>3</v>
      </c>
      <c r="H43" s="2">
        <f t="shared" si="6"/>
        <v>-1.607871821796003E-16</v>
      </c>
    </row>
    <row r="44" spans="1:8" ht="11.25">
      <c r="A44" s="2">
        <f t="shared" si="8"/>
        <v>1.7802358370342168</v>
      </c>
      <c r="B44" s="2">
        <f t="shared" si="1"/>
        <v>-0.62373507245328</v>
      </c>
      <c r="C44" s="2">
        <f t="shared" si="2"/>
        <v>2.934442802201416</v>
      </c>
      <c r="D44" s="2">
        <f t="shared" si="9"/>
        <v>3.39604415459112</v>
      </c>
      <c r="E44" s="2">
        <f t="shared" si="10"/>
        <v>0.48907380036690273</v>
      </c>
      <c r="F44" s="2">
        <f t="shared" si="7"/>
        <v>0</v>
      </c>
      <c r="G44" s="2">
        <f t="shared" si="5"/>
        <v>3</v>
      </c>
      <c r="H44" s="2">
        <f t="shared" si="6"/>
        <v>-1.607871821796003E-16</v>
      </c>
    </row>
    <row r="45" spans="1:8" ht="11.25">
      <c r="A45" s="2">
        <f t="shared" si="8"/>
        <v>1.8325957145940468</v>
      </c>
      <c r="B45" s="2">
        <f t="shared" si="1"/>
        <v>-0.7764571353075644</v>
      </c>
      <c r="C45" s="2">
        <f t="shared" si="2"/>
        <v>2.897777478867204</v>
      </c>
      <c r="D45" s="2">
        <f t="shared" si="9"/>
        <v>3.370590477448739</v>
      </c>
      <c r="E45" s="2">
        <f t="shared" si="10"/>
        <v>0.48296291314453405</v>
      </c>
      <c r="F45" s="2">
        <f t="shared" si="7"/>
        <v>0</v>
      </c>
      <c r="G45" s="2">
        <f t="shared" si="5"/>
        <v>3</v>
      </c>
      <c r="H45" s="2">
        <f t="shared" si="6"/>
        <v>-1.607871821796003E-16</v>
      </c>
    </row>
    <row r="46" spans="1:8" ht="11.25">
      <c r="A46" s="2">
        <f t="shared" si="8"/>
        <v>1.8849555921538768</v>
      </c>
      <c r="B46" s="2">
        <f t="shared" si="1"/>
        <v>-0.9270509831248446</v>
      </c>
      <c r="C46" s="2">
        <f t="shared" si="2"/>
        <v>2.85316954888546</v>
      </c>
      <c r="D46" s="2">
        <f t="shared" si="9"/>
        <v>3.345491502812526</v>
      </c>
      <c r="E46" s="2">
        <f t="shared" si="10"/>
        <v>0.47552825814757665</v>
      </c>
      <c r="F46" s="2">
        <f t="shared" si="7"/>
        <v>0</v>
      </c>
      <c r="G46" s="2">
        <f t="shared" si="5"/>
        <v>3</v>
      </c>
      <c r="H46" s="2">
        <f t="shared" si="6"/>
        <v>-1.607871821796003E-16</v>
      </c>
    </row>
    <row r="47" spans="1:8" ht="11.25">
      <c r="A47" s="2">
        <f t="shared" si="8"/>
        <v>1.9373154697137067</v>
      </c>
      <c r="B47" s="2">
        <f t="shared" si="1"/>
        <v>-1.0751038486359032</v>
      </c>
      <c r="C47" s="2">
        <f t="shared" si="2"/>
        <v>2.8007412794916045</v>
      </c>
      <c r="D47" s="2">
        <f t="shared" si="9"/>
        <v>3.3208160252273493</v>
      </c>
      <c r="E47" s="2">
        <f t="shared" si="10"/>
        <v>0.4667902132486007</v>
      </c>
      <c r="F47" s="2">
        <f t="shared" si="7"/>
        <v>0</v>
      </c>
      <c r="G47" s="2">
        <f t="shared" si="5"/>
        <v>3</v>
      </c>
      <c r="H47" s="2">
        <f t="shared" si="6"/>
        <v>-1.607871821796003E-16</v>
      </c>
    </row>
    <row r="48" spans="1:8" ht="11.25">
      <c r="A48" s="2">
        <f t="shared" si="8"/>
        <v>1.9896753472735367</v>
      </c>
      <c r="B48" s="2">
        <f t="shared" si="1"/>
        <v>-1.2202099292274033</v>
      </c>
      <c r="C48" s="2">
        <f t="shared" si="2"/>
        <v>2.740636372927802</v>
      </c>
      <c r="D48" s="2">
        <f t="shared" si="9"/>
        <v>3.2966316784620995</v>
      </c>
      <c r="E48" s="2">
        <f t="shared" si="10"/>
        <v>0.45677272882130027</v>
      </c>
      <c r="F48" s="2">
        <f t="shared" si="7"/>
        <v>0</v>
      </c>
      <c r="G48" s="2">
        <f t="shared" si="5"/>
        <v>3</v>
      </c>
      <c r="H48" s="2">
        <f t="shared" si="6"/>
        <v>-1.607871821796003E-16</v>
      </c>
    </row>
    <row r="49" spans="1:8" ht="11.25">
      <c r="A49" s="2">
        <f t="shared" si="8"/>
        <v>2.0420352248333664</v>
      </c>
      <c r="B49" s="2">
        <f t="shared" si="1"/>
        <v>-1.3619714992186425</v>
      </c>
      <c r="C49" s="2">
        <f t="shared" si="2"/>
        <v>2.6730195725651025</v>
      </c>
      <c r="D49" s="2">
        <f t="shared" si="9"/>
        <v>3.273004750130226</v>
      </c>
      <c r="E49" s="2">
        <f t="shared" si="10"/>
        <v>0.4455032620941837</v>
      </c>
      <c r="F49" s="2">
        <f t="shared" si="7"/>
        <v>0</v>
      </c>
      <c r="G49" s="2">
        <f t="shared" si="5"/>
        <v>3</v>
      </c>
      <c r="H49" s="2">
        <f t="shared" si="6"/>
        <v>-1.607871821796003E-16</v>
      </c>
    </row>
    <row r="50" spans="1:8" ht="11.25">
      <c r="A50" s="2">
        <f t="shared" si="8"/>
        <v>2.094395102393196</v>
      </c>
      <c r="B50" s="2">
        <f t="shared" si="1"/>
        <v>-1.5000000000000018</v>
      </c>
      <c r="C50" s="2">
        <f t="shared" si="2"/>
        <v>2.5980762113533147</v>
      </c>
      <c r="D50" s="2">
        <f t="shared" si="9"/>
        <v>3.2499999999999996</v>
      </c>
      <c r="E50" s="2">
        <f t="shared" si="10"/>
        <v>0.43301270189221913</v>
      </c>
      <c r="F50" s="2">
        <f t="shared" si="7"/>
        <v>0</v>
      </c>
      <c r="G50" s="2">
        <f t="shared" si="5"/>
        <v>3</v>
      </c>
      <c r="H50" s="2">
        <f t="shared" si="6"/>
        <v>-1.607871821796003E-16</v>
      </c>
    </row>
    <row r="51" spans="1:8" ht="11.25">
      <c r="A51" s="2">
        <f t="shared" si="8"/>
        <v>2.146754979953026</v>
      </c>
      <c r="B51" s="2">
        <f t="shared" si="1"/>
        <v>-1.6339171050450827</v>
      </c>
      <c r="C51" s="2">
        <f t="shared" si="2"/>
        <v>2.5160117038362713</v>
      </c>
      <c r="D51" s="2">
        <f t="shared" si="9"/>
        <v>3.2276804824924863</v>
      </c>
      <c r="E51" s="2">
        <f t="shared" si="10"/>
        <v>0.41933528397271186</v>
      </c>
      <c r="F51" s="2">
        <f t="shared" si="7"/>
        <v>0</v>
      </c>
      <c r="G51" s="2">
        <f t="shared" si="5"/>
        <v>3</v>
      </c>
      <c r="H51" s="2">
        <f t="shared" si="6"/>
        <v>-1.607871821796003E-16</v>
      </c>
    </row>
    <row r="52" spans="1:8" ht="11.25">
      <c r="A52" s="2">
        <f t="shared" si="8"/>
        <v>2.1991148575128556</v>
      </c>
      <c r="B52" s="2">
        <f t="shared" si="1"/>
        <v>-1.7633557568774205</v>
      </c>
      <c r="C52" s="2">
        <f t="shared" si="2"/>
        <v>2.4270509831248415</v>
      </c>
      <c r="D52" s="2">
        <f t="shared" si="9"/>
        <v>3.2061073738537633</v>
      </c>
      <c r="E52" s="2">
        <f t="shared" si="10"/>
        <v>0.4045084971874736</v>
      </c>
      <c r="F52" s="2">
        <f t="shared" si="7"/>
        <v>0</v>
      </c>
      <c r="G52" s="2">
        <f t="shared" si="5"/>
        <v>3</v>
      </c>
      <c r="H52" s="2">
        <f t="shared" si="6"/>
        <v>-1.607871821796003E-16</v>
      </c>
    </row>
    <row r="53" spans="1:8" ht="11.25">
      <c r="A53" s="2">
        <f t="shared" si="8"/>
        <v>2.2514747350726854</v>
      </c>
      <c r="B53" s="2">
        <f t="shared" si="1"/>
        <v>-1.8879611731495127</v>
      </c>
      <c r="C53" s="2">
        <f t="shared" si="2"/>
        <v>2.3314378843709123</v>
      </c>
      <c r="D53" s="2">
        <f t="shared" si="9"/>
        <v>3.185339804475081</v>
      </c>
      <c r="E53" s="2">
        <f t="shared" si="10"/>
        <v>0.3885729807284854</v>
      </c>
      <c r="F53" s="2">
        <f t="shared" si="7"/>
        <v>0</v>
      </c>
      <c r="G53" s="2">
        <f t="shared" si="5"/>
        <v>3</v>
      </c>
      <c r="H53" s="2">
        <f t="shared" si="6"/>
        <v>-1.607871821796003E-16</v>
      </c>
    </row>
    <row r="54" spans="1:8" ht="11.25">
      <c r="A54" s="2">
        <f t="shared" si="8"/>
        <v>2.303834612632515</v>
      </c>
      <c r="B54" s="2">
        <f t="shared" si="1"/>
        <v>-2.0073918190765747</v>
      </c>
      <c r="C54" s="2">
        <f t="shared" si="2"/>
        <v>2.229434476432183</v>
      </c>
      <c r="D54" s="2">
        <f t="shared" si="9"/>
        <v>3.165434696820571</v>
      </c>
      <c r="E54" s="2">
        <f t="shared" si="10"/>
        <v>0.3715724127386971</v>
      </c>
      <c r="F54" s="2">
        <f t="shared" si="7"/>
        <v>0</v>
      </c>
      <c r="G54" s="2">
        <f t="shared" si="5"/>
        <v>3</v>
      </c>
      <c r="H54" s="2">
        <f t="shared" si="6"/>
        <v>-1.607871821796003E-16</v>
      </c>
    </row>
    <row r="55" spans="1:8" ht="11.25">
      <c r="A55" s="2">
        <f t="shared" si="8"/>
        <v>2.356194490192345</v>
      </c>
      <c r="B55" s="2">
        <f t="shared" si="1"/>
        <v>-2.1213203435596424</v>
      </c>
      <c r="C55" s="2">
        <f t="shared" si="2"/>
        <v>2.121320343559643</v>
      </c>
      <c r="D55" s="2">
        <f t="shared" si="9"/>
        <v>3.146446609406726</v>
      </c>
      <c r="E55" s="2">
        <f t="shared" si="10"/>
        <v>0.3535533905932738</v>
      </c>
      <c r="F55" s="2">
        <f t="shared" si="7"/>
        <v>0</v>
      </c>
      <c r="G55" s="2">
        <f t="shared" si="5"/>
        <v>3</v>
      </c>
      <c r="H55" s="2">
        <f t="shared" si="6"/>
        <v>-1.607871821796003E-16</v>
      </c>
    </row>
    <row r="56" spans="1:8" ht="11.25">
      <c r="A56" s="2">
        <f t="shared" si="8"/>
        <v>2.4085543677521746</v>
      </c>
      <c r="B56" s="2">
        <f t="shared" si="1"/>
        <v>-2.229434476432182</v>
      </c>
      <c r="C56" s="2">
        <f t="shared" si="2"/>
        <v>2.007391819076575</v>
      </c>
      <c r="D56" s="2">
        <f t="shared" si="9"/>
        <v>3.128427587261303</v>
      </c>
      <c r="E56" s="2">
        <f t="shared" si="10"/>
        <v>0.3345653031794292</v>
      </c>
      <c r="F56" s="2">
        <f t="shared" si="7"/>
        <v>0</v>
      </c>
      <c r="G56" s="2">
        <f t="shared" si="5"/>
        <v>3</v>
      </c>
      <c r="H56" s="2">
        <f t="shared" si="6"/>
        <v>-1.607871821796003E-16</v>
      </c>
    </row>
    <row r="57" spans="1:8" ht="11.25">
      <c r="A57" s="2">
        <f t="shared" si="8"/>
        <v>2.4609142453120043</v>
      </c>
      <c r="B57" s="2">
        <f t="shared" si="1"/>
        <v>-2.331437884370912</v>
      </c>
      <c r="C57" s="2">
        <f t="shared" si="2"/>
        <v>1.8879611731495132</v>
      </c>
      <c r="D57" s="2">
        <f t="shared" si="9"/>
        <v>3.1114270192715145</v>
      </c>
      <c r="E57" s="2">
        <f t="shared" si="10"/>
        <v>0.31466019552491886</v>
      </c>
      <c r="F57" s="2">
        <f t="shared" si="7"/>
        <v>0</v>
      </c>
      <c r="G57" s="2">
        <f t="shared" si="5"/>
        <v>3</v>
      </c>
      <c r="H57" s="2">
        <f t="shared" si="6"/>
        <v>-1.607871821796003E-16</v>
      </c>
    </row>
    <row r="58" spans="1:8" ht="11.25">
      <c r="A58" s="2">
        <f t="shared" si="8"/>
        <v>2.513274122871834</v>
      </c>
      <c r="B58" s="2">
        <f t="shared" si="1"/>
        <v>-2.4270509831248415</v>
      </c>
      <c r="C58" s="2">
        <f t="shared" si="2"/>
        <v>1.7633557568774207</v>
      </c>
      <c r="D58" s="2">
        <f t="shared" si="9"/>
        <v>3.0954915028125263</v>
      </c>
      <c r="E58" s="2">
        <f t="shared" si="10"/>
        <v>0.2938926261462368</v>
      </c>
      <c r="F58" s="2">
        <f t="shared" si="7"/>
        <v>0</v>
      </c>
      <c r="G58" s="2">
        <f t="shared" si="5"/>
        <v>3</v>
      </c>
      <c r="H58" s="2">
        <f t="shared" si="6"/>
        <v>-1.607871821796003E-16</v>
      </c>
    </row>
    <row r="59" spans="1:8" ht="11.25">
      <c r="A59" s="2">
        <f t="shared" si="8"/>
        <v>2.565634000431664</v>
      </c>
      <c r="B59" s="2">
        <f t="shared" si="1"/>
        <v>-2.516011703836271</v>
      </c>
      <c r="C59" s="2">
        <f t="shared" si="2"/>
        <v>1.633917105045083</v>
      </c>
      <c r="D59" s="2">
        <f t="shared" si="9"/>
        <v>3.080664716027288</v>
      </c>
      <c r="E59" s="2">
        <f t="shared" si="10"/>
        <v>0.2723195175075138</v>
      </c>
      <c r="F59" s="2">
        <f t="shared" si="7"/>
        <v>0</v>
      </c>
      <c r="G59" s="2">
        <f t="shared" si="5"/>
        <v>3</v>
      </c>
      <c r="H59" s="2">
        <f t="shared" si="6"/>
        <v>-1.607871821796003E-16</v>
      </c>
    </row>
    <row r="60" spans="1:8" ht="11.25">
      <c r="A60" s="2">
        <f t="shared" si="8"/>
        <v>2.6179938779914935</v>
      </c>
      <c r="B60" s="2">
        <f t="shared" si="1"/>
        <v>-2.5980762113533147</v>
      </c>
      <c r="C60" s="2">
        <f t="shared" si="2"/>
        <v>1.5000000000000022</v>
      </c>
      <c r="D60" s="2">
        <f t="shared" si="9"/>
        <v>3.066987298107781</v>
      </c>
      <c r="E60" s="2">
        <f t="shared" si="10"/>
        <v>0.2500000000000004</v>
      </c>
      <c r="F60" s="2">
        <f t="shared" si="7"/>
        <v>0</v>
      </c>
      <c r="G60" s="2">
        <f t="shared" si="5"/>
        <v>3</v>
      </c>
      <c r="H60" s="2">
        <f t="shared" si="6"/>
        <v>-1.607871821796003E-16</v>
      </c>
    </row>
    <row r="61" spans="1:8" ht="11.25">
      <c r="A61" s="2">
        <f t="shared" si="8"/>
        <v>2.6703537555513233</v>
      </c>
      <c r="B61" s="2">
        <f t="shared" si="1"/>
        <v>-2.6730195725651025</v>
      </c>
      <c r="C61" s="2">
        <f t="shared" si="2"/>
        <v>1.3619714992186431</v>
      </c>
      <c r="D61" s="2">
        <f t="shared" si="9"/>
        <v>3.0544967379058163</v>
      </c>
      <c r="E61" s="2">
        <f t="shared" si="10"/>
        <v>0.22699524986977385</v>
      </c>
      <c r="F61" s="2">
        <f t="shared" si="7"/>
        <v>0</v>
      </c>
      <c r="G61" s="2">
        <f t="shared" si="5"/>
        <v>3</v>
      </c>
      <c r="H61" s="2">
        <f t="shared" si="6"/>
        <v>-1.607871821796003E-16</v>
      </c>
    </row>
    <row r="62" spans="1:8" ht="11.25">
      <c r="A62" s="2">
        <f t="shared" si="8"/>
        <v>2.722713633111153</v>
      </c>
      <c r="B62" s="2">
        <f t="shared" si="1"/>
        <v>-2.7406363729278014</v>
      </c>
      <c r="C62" s="2">
        <f t="shared" si="2"/>
        <v>1.2202099292274038</v>
      </c>
      <c r="D62" s="2">
        <f t="shared" si="9"/>
        <v>3.0432272711787</v>
      </c>
      <c r="E62" s="2">
        <f t="shared" si="10"/>
        <v>0.20336832153790063</v>
      </c>
      <c r="F62" s="2">
        <f t="shared" si="7"/>
        <v>0</v>
      </c>
      <c r="G62" s="2">
        <f t="shared" si="5"/>
        <v>3</v>
      </c>
      <c r="H62" s="2">
        <f t="shared" si="6"/>
        <v>-1.607871821796003E-16</v>
      </c>
    </row>
    <row r="63" spans="1:8" ht="11.25">
      <c r="A63" s="2">
        <f t="shared" si="8"/>
        <v>2.7750735106709827</v>
      </c>
      <c r="B63" s="2">
        <f t="shared" si="1"/>
        <v>-2.800741279491604</v>
      </c>
      <c r="C63" s="2">
        <f t="shared" si="2"/>
        <v>1.0751038486359046</v>
      </c>
      <c r="D63" s="2">
        <f t="shared" si="9"/>
        <v>3.0332097867513994</v>
      </c>
      <c r="E63" s="2">
        <f t="shared" si="10"/>
        <v>0.17918397477265074</v>
      </c>
      <c r="F63" s="2">
        <f t="shared" si="7"/>
        <v>0</v>
      </c>
      <c r="G63" s="2">
        <f t="shared" si="5"/>
        <v>3</v>
      </c>
      <c r="H63" s="2">
        <f t="shared" si="6"/>
        <v>-1.607871821796003E-16</v>
      </c>
    </row>
    <row r="64" spans="1:8" ht="11.25">
      <c r="A64" s="2">
        <f t="shared" si="8"/>
        <v>2.8274333882308125</v>
      </c>
      <c r="B64" s="2">
        <f t="shared" si="1"/>
        <v>-2.853169548885459</v>
      </c>
      <c r="C64" s="2">
        <f t="shared" si="2"/>
        <v>0.9270509831248464</v>
      </c>
      <c r="D64" s="2">
        <f t="shared" si="9"/>
        <v>3.0244717418524236</v>
      </c>
      <c r="E64" s="2">
        <f t="shared" si="10"/>
        <v>0.1545084971874744</v>
      </c>
      <c r="F64" s="2">
        <f t="shared" si="7"/>
        <v>0</v>
      </c>
      <c r="G64" s="2">
        <f t="shared" si="5"/>
        <v>3</v>
      </c>
      <c r="H64" s="2">
        <f t="shared" si="6"/>
        <v>-1.607871821796003E-16</v>
      </c>
    </row>
    <row r="65" spans="1:8" ht="11.25">
      <c r="A65" s="2">
        <f t="shared" si="8"/>
        <v>2.879793265790642</v>
      </c>
      <c r="B65" s="2">
        <f t="shared" si="1"/>
        <v>-2.8977774788672037</v>
      </c>
      <c r="C65" s="2">
        <f t="shared" si="2"/>
        <v>0.7764571353075669</v>
      </c>
      <c r="D65" s="2">
        <f t="shared" si="9"/>
        <v>3.017037086855466</v>
      </c>
      <c r="E65" s="2">
        <f t="shared" si="10"/>
        <v>0.12940952255126115</v>
      </c>
      <c r="F65" s="2">
        <f t="shared" si="7"/>
        <v>0</v>
      </c>
      <c r="G65" s="2">
        <f t="shared" si="5"/>
        <v>3</v>
      </c>
      <c r="H65" s="2">
        <f t="shared" si="6"/>
        <v>-1.607871821796003E-16</v>
      </c>
    </row>
    <row r="66" spans="1:8" ht="11.25">
      <c r="A66" s="2">
        <f t="shared" si="8"/>
        <v>2.932153143350472</v>
      </c>
      <c r="B66" s="2">
        <f t="shared" si="1"/>
        <v>-2.9344428022014157</v>
      </c>
      <c r="C66" s="2">
        <f t="shared" si="2"/>
        <v>0.6237350724532831</v>
      </c>
      <c r="D66" s="2">
        <f t="shared" si="9"/>
        <v>3.010926199633097</v>
      </c>
      <c r="E66" s="2">
        <f t="shared" si="10"/>
        <v>0.10395584540888052</v>
      </c>
      <c r="F66" s="2">
        <f t="shared" si="7"/>
        <v>0</v>
      </c>
      <c r="G66" s="2">
        <f t="shared" si="5"/>
        <v>3</v>
      </c>
      <c r="H66" s="2">
        <f t="shared" si="6"/>
        <v>-1.607871821796003E-16</v>
      </c>
    </row>
    <row r="67" spans="1:8" ht="11.25">
      <c r="A67" s="2">
        <f t="shared" si="8"/>
        <v>2.9845130209103017</v>
      </c>
      <c r="B67" s="2">
        <f t="shared" si="1"/>
        <v>-2.9630650217854124</v>
      </c>
      <c r="C67" s="2">
        <f t="shared" si="2"/>
        <v>0.4693033951206982</v>
      </c>
      <c r="D67" s="2">
        <f t="shared" si="9"/>
        <v>3.0061558297024313</v>
      </c>
      <c r="E67" s="2">
        <f t="shared" si="10"/>
        <v>0.07821723252011636</v>
      </c>
      <c r="F67" s="2">
        <f t="shared" si="7"/>
        <v>0</v>
      </c>
      <c r="G67" s="2">
        <f t="shared" si="5"/>
        <v>3</v>
      </c>
      <c r="H67" s="2">
        <f t="shared" si="6"/>
        <v>-1.607871821796003E-16</v>
      </c>
    </row>
    <row r="68" spans="1:8" ht="11.25">
      <c r="A68" s="2">
        <f t="shared" si="8"/>
        <v>3.0368728984701314</v>
      </c>
      <c r="B68" s="2">
        <f t="shared" si="1"/>
        <v>-2.9835656861048196</v>
      </c>
      <c r="C68" s="2">
        <f t="shared" si="2"/>
        <v>0.31358538980296646</v>
      </c>
      <c r="D68" s="2">
        <f t="shared" si="9"/>
        <v>3.0027390523158632</v>
      </c>
      <c r="E68" s="2">
        <f t="shared" si="10"/>
        <v>0.05226423163382775</v>
      </c>
      <c r="F68" s="2">
        <f t="shared" si="7"/>
        <v>0</v>
      </c>
      <c r="G68" s="2">
        <f t="shared" si="5"/>
        <v>3</v>
      </c>
      <c r="H68" s="2">
        <f t="shared" si="6"/>
        <v>-1.607871821796003E-16</v>
      </c>
    </row>
    <row r="69" spans="1:8" ht="11.25">
      <c r="A69" s="2">
        <f t="shared" si="8"/>
        <v>3.089232776029961</v>
      </c>
      <c r="B69" s="2">
        <f t="shared" si="1"/>
        <v>-2.995888604263721</v>
      </c>
      <c r="C69" s="2">
        <f t="shared" si="2"/>
        <v>0.15700786872883807</v>
      </c>
      <c r="D69" s="2">
        <f t="shared" si="9"/>
        <v>3.000685232622713</v>
      </c>
      <c r="E69" s="2">
        <f t="shared" si="10"/>
        <v>0.02616797812147301</v>
      </c>
      <c r="F69" s="2">
        <f t="shared" si="7"/>
        <v>0</v>
      </c>
      <c r="G69" s="2">
        <f t="shared" si="5"/>
        <v>3</v>
      </c>
      <c r="H69" s="2">
        <f t="shared" si="6"/>
        <v>-1.607871821796003E-16</v>
      </c>
    </row>
    <row r="70" spans="1:8" ht="11.25">
      <c r="A70" s="2">
        <f t="shared" si="8"/>
        <v>3.141592653589791</v>
      </c>
      <c r="B70" s="2">
        <f t="shared" si="1"/>
        <v>-3</v>
      </c>
      <c r="C70" s="2">
        <f t="shared" si="2"/>
        <v>7.028882684223525E-15</v>
      </c>
      <c r="D70" s="2">
        <f t="shared" si="9"/>
        <v>3</v>
      </c>
      <c r="E70" s="2">
        <f t="shared" si="10"/>
        <v>1.1714804473705875E-15</v>
      </c>
      <c r="F70" s="2">
        <f t="shared" si="7"/>
        <v>0</v>
      </c>
      <c r="G70" s="2">
        <f t="shared" si="5"/>
        <v>3</v>
      </c>
      <c r="H70" s="2">
        <f t="shared" si="6"/>
        <v>-1.607871821796003E-16</v>
      </c>
    </row>
    <row r="71" spans="1:8" ht="11.25">
      <c r="A71" s="2">
        <f t="shared" si="8"/>
        <v>3.1939525311496206</v>
      </c>
      <c r="B71" s="2">
        <f t="shared" si="1"/>
        <v>-2.995888604263722</v>
      </c>
      <c r="C71" s="2">
        <f t="shared" si="2"/>
        <v>-0.15700786872882402</v>
      </c>
      <c r="D71" s="2">
        <f t="shared" si="9"/>
        <v>3.000685232622713</v>
      </c>
      <c r="E71" s="2">
        <f t="shared" si="10"/>
        <v>-0.026167978121470672</v>
      </c>
      <c r="F71" s="2">
        <f t="shared" si="7"/>
        <v>0</v>
      </c>
      <c r="G71" s="2">
        <f t="shared" si="5"/>
        <v>3</v>
      </c>
      <c r="H71" s="2">
        <f t="shared" si="6"/>
        <v>-1.607871821796003E-16</v>
      </c>
    </row>
    <row r="72" spans="1:8" ht="11.25">
      <c r="A72" s="2">
        <f t="shared" si="8"/>
        <v>3.2463124087094504</v>
      </c>
      <c r="B72" s="2">
        <f t="shared" si="1"/>
        <v>-2.983565686104821</v>
      </c>
      <c r="C72" s="2">
        <f t="shared" si="2"/>
        <v>-0.31358538980295253</v>
      </c>
      <c r="D72" s="2">
        <f t="shared" si="9"/>
        <v>3.0027390523158632</v>
      </c>
      <c r="E72" s="2">
        <f t="shared" si="10"/>
        <v>-0.052264231633825424</v>
      </c>
      <c r="F72" s="2">
        <f t="shared" si="7"/>
        <v>0</v>
      </c>
      <c r="G72" s="2">
        <f t="shared" si="5"/>
        <v>3</v>
      </c>
      <c r="H72" s="2">
        <f t="shared" si="6"/>
        <v>-1.607871821796003E-16</v>
      </c>
    </row>
    <row r="73" spans="1:8" ht="11.25">
      <c r="A73" s="2">
        <f t="shared" si="8"/>
        <v>3.29867228626928</v>
      </c>
      <c r="B73" s="2">
        <f t="shared" si="1"/>
        <v>-2.9630650217854146</v>
      </c>
      <c r="C73" s="2">
        <f t="shared" si="2"/>
        <v>-0.46930339512068436</v>
      </c>
      <c r="D73" s="2">
        <f t="shared" si="9"/>
        <v>3.006155829702431</v>
      </c>
      <c r="E73" s="2">
        <f t="shared" si="10"/>
        <v>-0.07821723252011406</v>
      </c>
      <c r="F73" s="2">
        <f t="shared" si="7"/>
        <v>0</v>
      </c>
      <c r="G73" s="2">
        <f t="shared" si="5"/>
        <v>3</v>
      </c>
      <c r="H73" s="2">
        <f t="shared" si="6"/>
        <v>-1.607871821796003E-16</v>
      </c>
    </row>
    <row r="74" spans="1:8" ht="11.25">
      <c r="A74" s="2">
        <f t="shared" si="8"/>
        <v>3.35103216382911</v>
      </c>
      <c r="B74" s="2">
        <f t="shared" si="1"/>
        <v>-2.934442802201419</v>
      </c>
      <c r="C74" s="2">
        <f t="shared" si="2"/>
        <v>-0.6237350724532693</v>
      </c>
      <c r="D74" s="2">
        <f t="shared" si="9"/>
        <v>3.0109261996330967</v>
      </c>
      <c r="E74" s="2">
        <f t="shared" si="10"/>
        <v>-0.10395584540887823</v>
      </c>
      <c r="F74" s="2">
        <f t="shared" si="7"/>
        <v>0</v>
      </c>
      <c r="G74" s="2">
        <f t="shared" si="5"/>
        <v>3</v>
      </c>
      <c r="H74" s="2">
        <f t="shared" si="6"/>
        <v>-1.607871821796003E-16</v>
      </c>
    </row>
    <row r="75" spans="1:8" ht="11.25">
      <c r="A75" s="2">
        <f aca="true" t="shared" si="11" ref="A75:A106">R$6+A74</f>
        <v>3.4033920413889396</v>
      </c>
      <c r="B75" s="2">
        <f aca="true" t="shared" si="12" ref="B75:B130">B$2*COS(A75)</f>
        <v>-2.8977774788672073</v>
      </c>
      <c r="C75" s="2">
        <f aca="true" t="shared" si="13" ref="C75:C130">B$2*SIN(A75)</f>
        <v>-0.7764571353075533</v>
      </c>
      <c r="D75" s="2">
        <f aca="true" t="shared" si="14" ref="D75:D106">Q$27+B$3*COS(B$6*A75)</f>
        <v>3.0170370868554652</v>
      </c>
      <c r="E75" s="2">
        <f aca="true" t="shared" si="15" ref="E75:E106">R$27+B$3*SIN(B$6*A75)</f>
        <v>-0.1294095225512589</v>
      </c>
      <c r="F75" s="2">
        <f t="shared" si="7"/>
        <v>0</v>
      </c>
      <c r="G75" s="2">
        <f aca="true" t="shared" si="16" ref="G75:G130">(B$2+B$4)*COS(F75*B$6)+B$3*COS(F75*B$6*R$12+B$7)</f>
        <v>3</v>
      </c>
      <c r="H75" s="2">
        <f aca="true" t="shared" si="17" ref="H75:H130">(B$2+B$4)*SIN(F75*B$6)+B$3*SIN(F75*B$6*R$12+B$7)</f>
        <v>-1.607871821796003E-16</v>
      </c>
    </row>
    <row r="76" spans="1:8" ht="11.25">
      <c r="A76" s="2">
        <f t="shared" si="11"/>
        <v>3.4557519189487693</v>
      </c>
      <c r="B76" s="2">
        <f t="shared" si="12"/>
        <v>-2.8531695488854636</v>
      </c>
      <c r="C76" s="2">
        <f t="shared" si="13"/>
        <v>-0.927050983124833</v>
      </c>
      <c r="D76" s="2">
        <f t="shared" si="14"/>
        <v>3.0244717418524227</v>
      </c>
      <c r="E76" s="2">
        <f t="shared" si="15"/>
        <v>-0.15450849718747217</v>
      </c>
      <c r="F76" s="2">
        <f aca="true" t="shared" si="18" ref="F76:F130">R$15+F75</f>
        <v>0</v>
      </c>
      <c r="G76" s="2">
        <f t="shared" si="16"/>
        <v>3</v>
      </c>
      <c r="H76" s="2">
        <f t="shared" si="17"/>
        <v>-1.607871821796003E-16</v>
      </c>
    </row>
    <row r="77" spans="1:8" ht="11.25">
      <c r="A77" s="2">
        <f t="shared" si="11"/>
        <v>3.508111796508599</v>
      </c>
      <c r="B77" s="2">
        <f t="shared" si="12"/>
        <v>-2.800741279491609</v>
      </c>
      <c r="C77" s="2">
        <f t="shared" si="13"/>
        <v>-1.0751038486358913</v>
      </c>
      <c r="D77" s="2">
        <f t="shared" si="14"/>
        <v>3.0332097867513985</v>
      </c>
      <c r="E77" s="2">
        <f t="shared" si="15"/>
        <v>-0.17918397477264855</v>
      </c>
      <c r="F77" s="2">
        <f t="shared" si="18"/>
        <v>0</v>
      </c>
      <c r="G77" s="2">
        <f t="shared" si="16"/>
        <v>3</v>
      </c>
      <c r="H77" s="2">
        <f t="shared" si="17"/>
        <v>-1.607871821796003E-16</v>
      </c>
    </row>
    <row r="78" spans="1:8" ht="11.25">
      <c r="A78" s="2">
        <f t="shared" si="11"/>
        <v>3.560471674068429</v>
      </c>
      <c r="B78" s="2">
        <f t="shared" si="12"/>
        <v>-2.740636372927807</v>
      </c>
      <c r="C78" s="2">
        <f t="shared" si="13"/>
        <v>-1.220209929227391</v>
      </c>
      <c r="D78" s="2">
        <f t="shared" si="14"/>
        <v>3.043227271178699</v>
      </c>
      <c r="E78" s="2">
        <f t="shared" si="15"/>
        <v>-0.2033683215378985</v>
      </c>
      <c r="F78" s="2">
        <f t="shared" si="18"/>
        <v>0</v>
      </c>
      <c r="G78" s="2">
        <f t="shared" si="16"/>
        <v>3</v>
      </c>
      <c r="H78" s="2">
        <f t="shared" si="17"/>
        <v>-1.607871821796003E-16</v>
      </c>
    </row>
    <row r="79" spans="1:8" ht="11.25">
      <c r="A79" s="2">
        <f t="shared" si="11"/>
        <v>3.6128315516282585</v>
      </c>
      <c r="B79" s="2">
        <f t="shared" si="12"/>
        <v>-2.6730195725651087</v>
      </c>
      <c r="C79" s="2">
        <f t="shared" si="13"/>
        <v>-1.3619714992186305</v>
      </c>
      <c r="D79" s="2">
        <f t="shared" si="14"/>
        <v>3.054496737905815</v>
      </c>
      <c r="E79" s="2">
        <f t="shared" si="15"/>
        <v>-0.22699524986977174</v>
      </c>
      <c r="F79" s="2">
        <f t="shared" si="18"/>
        <v>0</v>
      </c>
      <c r="G79" s="2">
        <f t="shared" si="16"/>
        <v>3</v>
      </c>
      <c r="H79" s="2">
        <f t="shared" si="17"/>
        <v>-1.607871821796003E-16</v>
      </c>
    </row>
    <row r="80" spans="1:8" ht="11.25">
      <c r="A80" s="2">
        <f t="shared" si="11"/>
        <v>3.6651914291880883</v>
      </c>
      <c r="B80" s="2">
        <f t="shared" si="12"/>
        <v>-2.598076211353322</v>
      </c>
      <c r="C80" s="2">
        <f t="shared" si="13"/>
        <v>-1.49999999999999</v>
      </c>
      <c r="D80" s="2">
        <f t="shared" si="14"/>
        <v>3.0669872981077795</v>
      </c>
      <c r="E80" s="2">
        <f t="shared" si="15"/>
        <v>-0.24999999999999833</v>
      </c>
      <c r="F80" s="2">
        <f t="shared" si="18"/>
        <v>0</v>
      </c>
      <c r="G80" s="2">
        <f t="shared" si="16"/>
        <v>3</v>
      </c>
      <c r="H80" s="2">
        <f t="shared" si="17"/>
        <v>-1.607871821796003E-16</v>
      </c>
    </row>
    <row r="81" spans="1:8" ht="11.25">
      <c r="A81" s="2">
        <f t="shared" si="11"/>
        <v>3.717551306747918</v>
      </c>
      <c r="B81" s="2">
        <f t="shared" si="12"/>
        <v>-2.5160117038362784</v>
      </c>
      <c r="C81" s="2">
        <f t="shared" si="13"/>
        <v>-1.6339171050450711</v>
      </c>
      <c r="D81" s="2">
        <f t="shared" si="14"/>
        <v>3.080664716027287</v>
      </c>
      <c r="E81" s="2">
        <f t="shared" si="15"/>
        <v>-0.2723195175075119</v>
      </c>
      <c r="F81" s="2">
        <f t="shared" si="18"/>
        <v>0</v>
      </c>
      <c r="G81" s="2">
        <f t="shared" si="16"/>
        <v>3</v>
      </c>
      <c r="H81" s="2">
        <f t="shared" si="17"/>
        <v>-1.607871821796003E-16</v>
      </c>
    </row>
    <row r="82" spans="1:8" ht="11.25">
      <c r="A82" s="2">
        <f t="shared" si="11"/>
        <v>3.7699111843077477</v>
      </c>
      <c r="B82" s="2">
        <f t="shared" si="12"/>
        <v>-2.4270509831248495</v>
      </c>
      <c r="C82" s="2">
        <f t="shared" si="13"/>
        <v>-1.7633557568774094</v>
      </c>
      <c r="D82" s="2">
        <f t="shared" si="14"/>
        <v>3.095491502812525</v>
      </c>
      <c r="E82" s="2">
        <f t="shared" si="15"/>
        <v>-0.2938926261462349</v>
      </c>
      <c r="F82" s="2">
        <f t="shared" si="18"/>
        <v>0</v>
      </c>
      <c r="G82" s="2">
        <f t="shared" si="16"/>
        <v>3</v>
      </c>
      <c r="H82" s="2">
        <f t="shared" si="17"/>
        <v>-1.607871821796003E-16</v>
      </c>
    </row>
    <row r="83" spans="1:8" ht="11.25">
      <c r="A83" s="2">
        <f t="shared" si="11"/>
        <v>3.8222710618675775</v>
      </c>
      <c r="B83" s="2">
        <f t="shared" si="12"/>
        <v>-2.3314378843709207</v>
      </c>
      <c r="C83" s="2">
        <f t="shared" si="13"/>
        <v>-1.887961173149502</v>
      </c>
      <c r="D83" s="2">
        <f t="shared" si="14"/>
        <v>3.111427019271513</v>
      </c>
      <c r="E83" s="2">
        <f t="shared" si="15"/>
        <v>-0.31466019552491703</v>
      </c>
      <c r="F83" s="2">
        <f t="shared" si="18"/>
        <v>0</v>
      </c>
      <c r="G83" s="2">
        <f t="shared" si="16"/>
        <v>3</v>
      </c>
      <c r="H83" s="2">
        <f t="shared" si="17"/>
        <v>-1.607871821796003E-16</v>
      </c>
    </row>
    <row r="84" spans="1:8" ht="11.25">
      <c r="A84" s="2">
        <f t="shared" si="11"/>
        <v>3.874630939427407</v>
      </c>
      <c r="B84" s="2">
        <f t="shared" si="12"/>
        <v>-2.229434476432192</v>
      </c>
      <c r="C84" s="2">
        <f t="shared" si="13"/>
        <v>-2.007391819076565</v>
      </c>
      <c r="D84" s="2">
        <f t="shared" si="14"/>
        <v>3.128427587261301</v>
      </c>
      <c r="E84" s="2">
        <f t="shared" si="15"/>
        <v>-0.33456530317942745</v>
      </c>
      <c r="F84" s="2">
        <f t="shared" si="18"/>
        <v>0</v>
      </c>
      <c r="G84" s="2">
        <f t="shared" si="16"/>
        <v>3</v>
      </c>
      <c r="H84" s="2">
        <f t="shared" si="17"/>
        <v>-1.607871821796003E-16</v>
      </c>
    </row>
    <row r="85" spans="1:8" ht="11.25">
      <c r="A85" s="2">
        <f t="shared" si="11"/>
        <v>3.926990816987237</v>
      </c>
      <c r="B85" s="2">
        <f t="shared" si="12"/>
        <v>-2.1213203435596526</v>
      </c>
      <c r="C85" s="2">
        <f t="shared" si="13"/>
        <v>-2.1213203435596326</v>
      </c>
      <c r="D85" s="2">
        <f t="shared" si="14"/>
        <v>3.1464466094067247</v>
      </c>
      <c r="E85" s="2">
        <f t="shared" si="15"/>
        <v>-0.3535533905932721</v>
      </c>
      <c r="F85" s="2">
        <f t="shared" si="18"/>
        <v>0</v>
      </c>
      <c r="G85" s="2">
        <f t="shared" si="16"/>
        <v>3</v>
      </c>
      <c r="H85" s="2">
        <f t="shared" si="17"/>
        <v>-1.607871821796003E-16</v>
      </c>
    </row>
    <row r="86" spans="1:8" ht="11.25">
      <c r="A86" s="2">
        <f t="shared" si="11"/>
        <v>3.9793506945470667</v>
      </c>
      <c r="B86" s="2">
        <f t="shared" si="12"/>
        <v>-2.0073918190765854</v>
      </c>
      <c r="C86" s="2">
        <f t="shared" si="13"/>
        <v>-2.229434476432173</v>
      </c>
      <c r="D86" s="2">
        <f t="shared" si="14"/>
        <v>3.165434696820569</v>
      </c>
      <c r="E86" s="2">
        <f t="shared" si="15"/>
        <v>-0.3715724127386955</v>
      </c>
      <c r="F86" s="2">
        <f t="shared" si="18"/>
        <v>0</v>
      </c>
      <c r="G86" s="2">
        <f t="shared" si="16"/>
        <v>3</v>
      </c>
      <c r="H86" s="2">
        <f t="shared" si="17"/>
        <v>-1.607871821796003E-16</v>
      </c>
    </row>
    <row r="87" spans="1:8" ht="11.25">
      <c r="A87" s="2">
        <f t="shared" si="11"/>
        <v>4.031710572106896</v>
      </c>
      <c r="B87" s="2">
        <f t="shared" si="12"/>
        <v>-1.8879611731495238</v>
      </c>
      <c r="C87" s="2">
        <f t="shared" si="13"/>
        <v>-2.3314378843709034</v>
      </c>
      <c r="D87" s="2">
        <f t="shared" si="14"/>
        <v>3.1853398044750794</v>
      </c>
      <c r="E87" s="2">
        <f t="shared" si="15"/>
        <v>-0.3885729807284839</v>
      </c>
      <c r="F87" s="2">
        <f t="shared" si="18"/>
        <v>0</v>
      </c>
      <c r="G87" s="2">
        <f t="shared" si="16"/>
        <v>3</v>
      </c>
      <c r="H87" s="2">
        <f t="shared" si="17"/>
        <v>-1.607871821796003E-16</v>
      </c>
    </row>
    <row r="88" spans="1:8" ht="11.25">
      <c r="A88" s="2">
        <f t="shared" si="11"/>
        <v>4.084070449666727</v>
      </c>
      <c r="B88" s="2">
        <f t="shared" si="12"/>
        <v>-1.7633557568774303</v>
      </c>
      <c r="C88" s="2">
        <f t="shared" si="13"/>
        <v>-2.427050983124834</v>
      </c>
      <c r="D88" s="2">
        <f t="shared" si="14"/>
        <v>3.2061073738537615</v>
      </c>
      <c r="E88" s="2">
        <f t="shared" si="15"/>
        <v>-0.40450849718747234</v>
      </c>
      <c r="F88" s="2">
        <f t="shared" si="18"/>
        <v>0</v>
      </c>
      <c r="G88" s="2">
        <f t="shared" si="16"/>
        <v>3</v>
      </c>
      <c r="H88" s="2">
        <f t="shared" si="17"/>
        <v>-1.607871821796003E-16</v>
      </c>
    </row>
    <row r="89" spans="1:8" ht="11.25">
      <c r="A89" s="2">
        <f t="shared" si="11"/>
        <v>4.136430327226557</v>
      </c>
      <c r="B89" s="2">
        <f t="shared" si="12"/>
        <v>-1.6339171050450922</v>
      </c>
      <c r="C89" s="2">
        <f t="shared" si="13"/>
        <v>-2.516011703836265</v>
      </c>
      <c r="D89" s="2">
        <f t="shared" si="14"/>
        <v>3.2276804824924845</v>
      </c>
      <c r="E89" s="2">
        <f t="shared" si="15"/>
        <v>-0.41933528397271086</v>
      </c>
      <c r="F89" s="2">
        <f t="shared" si="18"/>
        <v>0</v>
      </c>
      <c r="G89" s="2">
        <f t="shared" si="16"/>
        <v>3</v>
      </c>
      <c r="H89" s="2">
        <f t="shared" si="17"/>
        <v>-1.607871821796003E-16</v>
      </c>
    </row>
    <row r="90" spans="1:8" ht="11.25">
      <c r="A90" s="2">
        <f t="shared" si="11"/>
        <v>4.188790204786387</v>
      </c>
      <c r="B90" s="2">
        <f t="shared" si="12"/>
        <v>-1.5000000000000102</v>
      </c>
      <c r="C90" s="2">
        <f t="shared" si="13"/>
        <v>-2.59807621135331</v>
      </c>
      <c r="D90" s="2">
        <f t="shared" si="14"/>
        <v>3.2499999999999982</v>
      </c>
      <c r="E90" s="2">
        <f t="shared" si="15"/>
        <v>-0.4330127018922183</v>
      </c>
      <c r="F90" s="2">
        <f t="shared" si="18"/>
        <v>0</v>
      </c>
      <c r="G90" s="2">
        <f t="shared" si="16"/>
        <v>3</v>
      </c>
      <c r="H90" s="2">
        <f t="shared" si="17"/>
        <v>-1.607871821796003E-16</v>
      </c>
    </row>
    <row r="91" spans="1:8" ht="11.25">
      <c r="A91" s="2">
        <f t="shared" si="11"/>
        <v>4.241150082346217</v>
      </c>
      <c r="B91" s="2">
        <f t="shared" si="12"/>
        <v>-1.3619714992186502</v>
      </c>
      <c r="C91" s="2">
        <f t="shared" si="13"/>
        <v>-2.6730195725650985</v>
      </c>
      <c r="D91" s="2">
        <f t="shared" si="14"/>
        <v>3.273004750130225</v>
      </c>
      <c r="E91" s="2">
        <f t="shared" si="15"/>
        <v>-0.44550326209418306</v>
      </c>
      <c r="F91" s="2">
        <f t="shared" si="18"/>
        <v>0</v>
      </c>
      <c r="G91" s="2">
        <f t="shared" si="16"/>
        <v>3</v>
      </c>
      <c r="H91" s="2">
        <f t="shared" si="17"/>
        <v>-1.607871821796003E-16</v>
      </c>
    </row>
    <row r="92" spans="1:8" ht="11.25">
      <c r="A92" s="2">
        <f t="shared" si="11"/>
        <v>4.293509959906047</v>
      </c>
      <c r="B92" s="2">
        <f t="shared" si="12"/>
        <v>-1.22020992922741</v>
      </c>
      <c r="C92" s="2">
        <f t="shared" si="13"/>
        <v>-2.7406363729277987</v>
      </c>
      <c r="D92" s="2">
        <f t="shared" si="14"/>
        <v>3.296631678462098</v>
      </c>
      <c r="E92" s="2">
        <f t="shared" si="15"/>
        <v>-0.45677272882129977</v>
      </c>
      <c r="F92" s="2">
        <f t="shared" si="18"/>
        <v>0</v>
      </c>
      <c r="G92" s="2">
        <f t="shared" si="16"/>
        <v>3</v>
      </c>
      <c r="H92" s="2">
        <f t="shared" si="17"/>
        <v>-1.607871821796003E-16</v>
      </c>
    </row>
    <row r="93" spans="1:8" ht="11.25">
      <c r="A93" s="2">
        <f t="shared" si="11"/>
        <v>4.3458698374658775</v>
      </c>
      <c r="B93" s="2">
        <f t="shared" si="12"/>
        <v>-1.0751038486359097</v>
      </c>
      <c r="C93" s="2">
        <f t="shared" si="13"/>
        <v>-2.800741279491602</v>
      </c>
      <c r="D93" s="2">
        <f t="shared" si="14"/>
        <v>3.3208160252273484</v>
      </c>
      <c r="E93" s="2">
        <f t="shared" si="15"/>
        <v>-0.4667902132486003</v>
      </c>
      <c r="F93" s="2">
        <f t="shared" si="18"/>
        <v>0</v>
      </c>
      <c r="G93" s="2">
        <f t="shared" si="16"/>
        <v>3</v>
      </c>
      <c r="H93" s="2">
        <f t="shared" si="17"/>
        <v>-1.607871821796003E-16</v>
      </c>
    </row>
    <row r="94" spans="1:8" ht="11.25">
      <c r="A94" s="2">
        <f t="shared" si="11"/>
        <v>4.398229715025708</v>
      </c>
      <c r="B94" s="2">
        <f t="shared" si="12"/>
        <v>-0.9270509831248503</v>
      </c>
      <c r="C94" s="2">
        <f t="shared" si="13"/>
        <v>-2.853169548885458</v>
      </c>
      <c r="D94" s="2">
        <f t="shared" si="14"/>
        <v>3.345491502812525</v>
      </c>
      <c r="E94" s="2">
        <f t="shared" si="15"/>
        <v>-0.4755282581475763</v>
      </c>
      <c r="F94" s="2">
        <f t="shared" si="18"/>
        <v>0</v>
      </c>
      <c r="G94" s="2">
        <f t="shared" si="16"/>
        <v>3</v>
      </c>
      <c r="H94" s="2">
        <f t="shared" si="17"/>
        <v>-1.607871821796003E-16</v>
      </c>
    </row>
    <row r="95" spans="1:8" ht="11.25">
      <c r="A95" s="2">
        <f t="shared" si="11"/>
        <v>4.450589592585538</v>
      </c>
      <c r="B95" s="2">
        <f t="shared" si="12"/>
        <v>-0.7764571353075698</v>
      </c>
      <c r="C95" s="2">
        <f t="shared" si="13"/>
        <v>-2.897777478867203</v>
      </c>
      <c r="D95" s="2">
        <f t="shared" si="14"/>
        <v>3.3705904774487383</v>
      </c>
      <c r="E95" s="2">
        <f t="shared" si="15"/>
        <v>-0.4829629131445338</v>
      </c>
      <c r="F95" s="2">
        <f t="shared" si="18"/>
        <v>0</v>
      </c>
      <c r="G95" s="2">
        <f t="shared" si="16"/>
        <v>3</v>
      </c>
      <c r="H95" s="2">
        <f t="shared" si="17"/>
        <v>-1.607871821796003E-16</v>
      </c>
    </row>
    <row r="96" spans="1:8" ht="11.25">
      <c r="A96" s="2">
        <f t="shared" si="11"/>
        <v>4.502949470145368</v>
      </c>
      <c r="B96" s="2">
        <f t="shared" si="12"/>
        <v>-0.6237350724532846</v>
      </c>
      <c r="C96" s="2">
        <f t="shared" si="13"/>
        <v>-2.9344428022014153</v>
      </c>
      <c r="D96" s="2">
        <f t="shared" si="14"/>
        <v>3.3960441545911193</v>
      </c>
      <c r="E96" s="2">
        <f t="shared" si="15"/>
        <v>-0.48907380036690257</v>
      </c>
      <c r="F96" s="2">
        <f t="shared" si="18"/>
        <v>0</v>
      </c>
      <c r="G96" s="2">
        <f t="shared" si="16"/>
        <v>3</v>
      </c>
      <c r="H96" s="2">
        <f t="shared" si="17"/>
        <v>-1.607871821796003E-16</v>
      </c>
    </row>
    <row r="97" spans="1:8" ht="11.25">
      <c r="A97" s="2">
        <f t="shared" si="11"/>
        <v>4.555309347705198</v>
      </c>
      <c r="B97" s="2">
        <f t="shared" si="12"/>
        <v>-0.4693033951206984</v>
      </c>
      <c r="C97" s="2">
        <f t="shared" si="13"/>
        <v>-2.9630650217854124</v>
      </c>
      <c r="D97" s="2">
        <f t="shared" si="14"/>
        <v>3.4217827674798835</v>
      </c>
      <c r="E97" s="2">
        <f t="shared" si="15"/>
        <v>-0.4938441702975687</v>
      </c>
      <c r="F97" s="2">
        <f t="shared" si="18"/>
        <v>0</v>
      </c>
      <c r="G97" s="2">
        <f t="shared" si="16"/>
        <v>3</v>
      </c>
      <c r="H97" s="2">
        <f t="shared" si="17"/>
        <v>-1.607871821796003E-16</v>
      </c>
    </row>
    <row r="98" spans="1:8" ht="11.25">
      <c r="A98" s="2">
        <f t="shared" si="11"/>
        <v>4.607669225265028</v>
      </c>
      <c r="B98" s="2">
        <f t="shared" si="12"/>
        <v>-0.31358538980296535</v>
      </c>
      <c r="C98" s="2">
        <f t="shared" si="13"/>
        <v>-2.9835656861048196</v>
      </c>
      <c r="D98" s="2">
        <f t="shared" si="14"/>
        <v>3.4477357683661722</v>
      </c>
      <c r="E98" s="2">
        <f t="shared" si="15"/>
        <v>-0.4972609476841366</v>
      </c>
      <c r="F98" s="2">
        <f t="shared" si="18"/>
        <v>0</v>
      </c>
      <c r="G98" s="2">
        <f t="shared" si="16"/>
        <v>3</v>
      </c>
      <c r="H98" s="2">
        <f t="shared" si="17"/>
        <v>-1.607871821796003E-16</v>
      </c>
    </row>
    <row r="99" spans="1:8" ht="11.25">
      <c r="A99" s="2">
        <f t="shared" si="11"/>
        <v>4.660029102824859</v>
      </c>
      <c r="B99" s="2">
        <f t="shared" si="12"/>
        <v>-0.1570078687288356</v>
      </c>
      <c r="C99" s="2">
        <f t="shared" si="13"/>
        <v>-2.9958886042637216</v>
      </c>
      <c r="D99" s="2">
        <f t="shared" si="14"/>
        <v>3.4738320218785272</v>
      </c>
      <c r="E99" s="2">
        <f t="shared" si="15"/>
        <v>-0.4993147673772869</v>
      </c>
      <c r="F99" s="2">
        <f t="shared" si="18"/>
        <v>0</v>
      </c>
      <c r="G99" s="2">
        <f t="shared" si="16"/>
        <v>3</v>
      </c>
      <c r="H99" s="2">
        <f t="shared" si="17"/>
        <v>-1.607871821796003E-16</v>
      </c>
    </row>
    <row r="100" spans="1:8" ht="11.25">
      <c r="A100" s="2">
        <f t="shared" si="11"/>
        <v>4.712388980384689</v>
      </c>
      <c r="B100" s="2">
        <f t="shared" si="12"/>
        <v>-3.2158520638092547E-15</v>
      </c>
      <c r="C100" s="2">
        <f t="shared" si="13"/>
        <v>-3</v>
      </c>
      <c r="D100" s="2">
        <f t="shared" si="14"/>
        <v>3.4999999999999996</v>
      </c>
      <c r="E100" s="2">
        <f t="shared" si="15"/>
        <v>-0.5</v>
      </c>
      <c r="F100" s="2">
        <f t="shared" si="18"/>
        <v>0</v>
      </c>
      <c r="G100" s="2">
        <f t="shared" si="16"/>
        <v>3</v>
      </c>
      <c r="H100" s="2">
        <f t="shared" si="17"/>
        <v>-1.607871821796003E-16</v>
      </c>
    </row>
    <row r="101" spans="1:8" ht="11.25">
      <c r="A101" s="2">
        <f t="shared" si="11"/>
        <v>4.764748857944519</v>
      </c>
      <c r="B101" s="2">
        <f t="shared" si="12"/>
        <v>0.15700786872882916</v>
      </c>
      <c r="C101" s="2">
        <f t="shared" si="13"/>
        <v>-2.9958886042637216</v>
      </c>
      <c r="D101" s="2">
        <f t="shared" si="14"/>
        <v>3.5261679781214714</v>
      </c>
      <c r="E101" s="2">
        <f t="shared" si="15"/>
        <v>-0.49931476737728697</v>
      </c>
      <c r="F101" s="2">
        <f t="shared" si="18"/>
        <v>0</v>
      </c>
      <c r="G101" s="2">
        <f t="shared" si="16"/>
        <v>3</v>
      </c>
      <c r="H101" s="2">
        <f t="shared" si="17"/>
        <v>-1.607871821796003E-16</v>
      </c>
    </row>
    <row r="102" spans="1:8" ht="11.25">
      <c r="A102" s="2">
        <f t="shared" si="11"/>
        <v>4.817108735504349</v>
      </c>
      <c r="B102" s="2">
        <f t="shared" si="12"/>
        <v>0.31358538980295897</v>
      </c>
      <c r="C102" s="2">
        <f t="shared" si="13"/>
        <v>-2.98356568610482</v>
      </c>
      <c r="D102" s="2">
        <f t="shared" si="14"/>
        <v>3.5522642316338264</v>
      </c>
      <c r="E102" s="2">
        <f t="shared" si="15"/>
        <v>-0.4972609476841367</v>
      </c>
      <c r="F102" s="2">
        <f t="shared" si="18"/>
        <v>0</v>
      </c>
      <c r="G102" s="2">
        <f t="shared" si="16"/>
        <v>3</v>
      </c>
      <c r="H102" s="2">
        <f t="shared" si="17"/>
        <v>-1.607871821796003E-16</v>
      </c>
    </row>
    <row r="103" spans="1:8" ht="11.25">
      <c r="A103" s="2">
        <f t="shared" si="11"/>
        <v>4.869468613064179</v>
      </c>
      <c r="B103" s="2">
        <f t="shared" si="12"/>
        <v>0.469303395120692</v>
      </c>
      <c r="C103" s="2">
        <f t="shared" si="13"/>
        <v>-2.9630650217854133</v>
      </c>
      <c r="D103" s="2">
        <f t="shared" si="14"/>
        <v>3.578217232520115</v>
      </c>
      <c r="E103" s="2">
        <f t="shared" si="15"/>
        <v>-0.4938441702975689</v>
      </c>
      <c r="F103" s="2">
        <f t="shared" si="18"/>
        <v>0</v>
      </c>
      <c r="G103" s="2">
        <f t="shared" si="16"/>
        <v>3</v>
      </c>
      <c r="H103" s="2">
        <f t="shared" si="17"/>
        <v>-1.607871821796003E-16</v>
      </c>
    </row>
    <row r="104" spans="1:8" ht="11.25">
      <c r="A104" s="2">
        <f t="shared" si="11"/>
        <v>4.9218284906240095</v>
      </c>
      <c r="B104" s="2">
        <f t="shared" si="12"/>
        <v>0.6237350724532783</v>
      </c>
      <c r="C104" s="2">
        <f t="shared" si="13"/>
        <v>-2.9344428022014166</v>
      </c>
      <c r="D104" s="2">
        <f t="shared" si="14"/>
        <v>3.60395584540888</v>
      </c>
      <c r="E104" s="2">
        <f t="shared" si="15"/>
        <v>-0.4890738003669028</v>
      </c>
      <c r="F104" s="2">
        <f t="shared" si="18"/>
        <v>0</v>
      </c>
      <c r="G104" s="2">
        <f t="shared" si="16"/>
        <v>3</v>
      </c>
      <c r="H104" s="2">
        <f t="shared" si="17"/>
        <v>-1.607871821796003E-16</v>
      </c>
    </row>
    <row r="105" spans="1:8" ht="11.25">
      <c r="A105" s="2">
        <f t="shared" si="11"/>
        <v>4.97418836818384</v>
      </c>
      <c r="B105" s="2">
        <f t="shared" si="12"/>
        <v>0.7764571353075633</v>
      </c>
      <c r="C105" s="2">
        <f t="shared" si="13"/>
        <v>-2.8977774788672046</v>
      </c>
      <c r="D105" s="2">
        <f t="shared" si="14"/>
        <v>3.6294095225512604</v>
      </c>
      <c r="E105" s="2">
        <f t="shared" si="15"/>
        <v>-0.4829629131445341</v>
      </c>
      <c r="F105" s="2">
        <f t="shared" si="18"/>
        <v>0</v>
      </c>
      <c r="G105" s="2">
        <f t="shared" si="16"/>
        <v>3</v>
      </c>
      <c r="H105" s="2">
        <f t="shared" si="17"/>
        <v>-1.607871821796003E-16</v>
      </c>
    </row>
    <row r="106" spans="1:8" ht="11.25">
      <c r="A106" s="2">
        <f t="shared" si="11"/>
        <v>5.02654824574367</v>
      </c>
      <c r="B106" s="2">
        <f t="shared" si="12"/>
        <v>0.9270509831248441</v>
      </c>
      <c r="C106" s="2">
        <f t="shared" si="13"/>
        <v>-2.85316954888546</v>
      </c>
      <c r="D106" s="2">
        <f t="shared" si="14"/>
        <v>3.654508497187474</v>
      </c>
      <c r="E106" s="2">
        <f t="shared" si="15"/>
        <v>-0.47552825814757665</v>
      </c>
      <c r="F106" s="2">
        <f t="shared" si="18"/>
        <v>0</v>
      </c>
      <c r="G106" s="2">
        <f t="shared" si="16"/>
        <v>3</v>
      </c>
      <c r="H106" s="2">
        <f t="shared" si="17"/>
        <v>-1.607871821796003E-16</v>
      </c>
    </row>
    <row r="107" spans="1:8" ht="11.25">
      <c r="A107" s="2">
        <f aca="true" t="shared" si="19" ref="A107:A130">R$6+A106</f>
        <v>5.0789081233035</v>
      </c>
      <c r="B107" s="2">
        <f t="shared" si="12"/>
        <v>1.0751038486359037</v>
      </c>
      <c r="C107" s="2">
        <f t="shared" si="13"/>
        <v>-2.8007412794916045</v>
      </c>
      <c r="D107" s="2">
        <f aca="true" t="shared" si="20" ref="D107:D130">Q$27+B$3*COS(B$6*A107)</f>
        <v>3.6791839747726507</v>
      </c>
      <c r="E107" s="2">
        <f aca="true" t="shared" si="21" ref="E107:E130">R$27+B$3*SIN(B$6*A107)</f>
        <v>-0.4667902132486007</v>
      </c>
      <c r="F107" s="2">
        <f t="shared" si="18"/>
        <v>0</v>
      </c>
      <c r="G107" s="2">
        <f t="shared" si="16"/>
        <v>3</v>
      </c>
      <c r="H107" s="2">
        <f t="shared" si="17"/>
        <v>-1.607871821796003E-16</v>
      </c>
    </row>
    <row r="108" spans="1:8" ht="11.25">
      <c r="A108" s="2">
        <f t="shared" si="19"/>
        <v>5.13126800086333</v>
      </c>
      <c r="B108" s="2">
        <f t="shared" si="12"/>
        <v>1.220209929227404</v>
      </c>
      <c r="C108" s="2">
        <f t="shared" si="13"/>
        <v>-2.7406363729278014</v>
      </c>
      <c r="D108" s="2">
        <f t="shared" si="20"/>
        <v>3.7033683215379005</v>
      </c>
      <c r="E108" s="2">
        <f t="shared" si="21"/>
        <v>-0.4567727288213002</v>
      </c>
      <c r="F108" s="2">
        <f t="shared" si="18"/>
        <v>0</v>
      </c>
      <c r="G108" s="2">
        <f t="shared" si="16"/>
        <v>3</v>
      </c>
      <c r="H108" s="2">
        <f t="shared" si="17"/>
        <v>-1.607871821796003E-16</v>
      </c>
    </row>
    <row r="109" spans="1:8" ht="11.25">
      <c r="A109" s="2">
        <f t="shared" si="19"/>
        <v>5.18362787842316</v>
      </c>
      <c r="B109" s="2">
        <f t="shared" si="12"/>
        <v>1.3619714992186447</v>
      </c>
      <c r="C109" s="2">
        <f t="shared" si="13"/>
        <v>-2.673019572565101</v>
      </c>
      <c r="D109" s="2">
        <f t="shared" si="20"/>
        <v>3.7269952498697743</v>
      </c>
      <c r="E109" s="2">
        <f t="shared" si="21"/>
        <v>-0.44550326209418356</v>
      </c>
      <c r="F109" s="2">
        <f t="shared" si="18"/>
        <v>0</v>
      </c>
      <c r="G109" s="2">
        <f t="shared" si="16"/>
        <v>3</v>
      </c>
      <c r="H109" s="2">
        <f t="shared" si="17"/>
        <v>-1.607871821796003E-16</v>
      </c>
    </row>
    <row r="110" spans="1:8" ht="11.25">
      <c r="A110" s="2">
        <f t="shared" si="19"/>
        <v>5.235987755982991</v>
      </c>
      <c r="B110" s="2">
        <f t="shared" si="12"/>
        <v>1.5000000000000049</v>
      </c>
      <c r="C110" s="2">
        <f t="shared" si="13"/>
        <v>-2.5980762113533133</v>
      </c>
      <c r="D110" s="2">
        <f t="shared" si="20"/>
        <v>3.750000000000001</v>
      </c>
      <c r="E110" s="2">
        <f t="shared" si="21"/>
        <v>-0.43301270189221885</v>
      </c>
      <c r="F110" s="2">
        <f t="shared" si="18"/>
        <v>0</v>
      </c>
      <c r="G110" s="2">
        <f t="shared" si="16"/>
        <v>3</v>
      </c>
      <c r="H110" s="2">
        <f t="shared" si="17"/>
        <v>-1.607871821796003E-16</v>
      </c>
    </row>
    <row r="111" spans="1:8" ht="11.25">
      <c r="A111" s="2">
        <f t="shared" si="19"/>
        <v>5.288347633542821</v>
      </c>
      <c r="B111" s="2">
        <f t="shared" si="12"/>
        <v>1.6339171050450867</v>
      </c>
      <c r="C111" s="2">
        <f t="shared" si="13"/>
        <v>-2.5160117038362686</v>
      </c>
      <c r="D111" s="2">
        <f t="shared" si="20"/>
        <v>3.7723195175075146</v>
      </c>
      <c r="E111" s="2">
        <f t="shared" si="21"/>
        <v>-0.4193352839727114</v>
      </c>
      <c r="F111" s="2">
        <f t="shared" si="18"/>
        <v>0</v>
      </c>
      <c r="G111" s="2">
        <f t="shared" si="16"/>
        <v>3</v>
      </c>
      <c r="H111" s="2">
        <f t="shared" si="17"/>
        <v>-1.607871821796003E-16</v>
      </c>
    </row>
    <row r="112" spans="1:8" ht="11.25">
      <c r="A112" s="2">
        <f t="shared" si="19"/>
        <v>5.340707511102651</v>
      </c>
      <c r="B112" s="2">
        <f t="shared" si="12"/>
        <v>1.7633557568774254</v>
      </c>
      <c r="C112" s="2">
        <f t="shared" si="13"/>
        <v>-2.427050983124838</v>
      </c>
      <c r="D112" s="2">
        <f t="shared" si="20"/>
        <v>3.7938926261462376</v>
      </c>
      <c r="E112" s="2">
        <f t="shared" si="21"/>
        <v>-0.404508497187473</v>
      </c>
      <c r="F112" s="2">
        <f t="shared" si="18"/>
        <v>0</v>
      </c>
      <c r="G112" s="2">
        <f t="shared" si="16"/>
        <v>3</v>
      </c>
      <c r="H112" s="2">
        <f t="shared" si="17"/>
        <v>-1.607871821796003E-16</v>
      </c>
    </row>
    <row r="113" spans="1:8" ht="11.25">
      <c r="A113" s="2">
        <f t="shared" si="19"/>
        <v>5.393067388662481</v>
      </c>
      <c r="B113" s="2">
        <f t="shared" si="12"/>
        <v>1.887961173149519</v>
      </c>
      <c r="C113" s="2">
        <f t="shared" si="13"/>
        <v>-2.3314378843709074</v>
      </c>
      <c r="D113" s="2">
        <f t="shared" si="20"/>
        <v>3.8146601955249198</v>
      </c>
      <c r="E113" s="2">
        <f t="shared" si="21"/>
        <v>-0.38857298072848456</v>
      </c>
      <c r="F113" s="2">
        <f t="shared" si="18"/>
        <v>0</v>
      </c>
      <c r="G113" s="2">
        <f t="shared" si="16"/>
        <v>3</v>
      </c>
      <c r="H113" s="2">
        <f t="shared" si="17"/>
        <v>-1.607871821796003E-16</v>
      </c>
    </row>
    <row r="114" spans="1:8" ht="11.25">
      <c r="A114" s="2">
        <f t="shared" si="19"/>
        <v>5.445427266222311</v>
      </c>
      <c r="B114" s="2">
        <f t="shared" si="12"/>
        <v>2.0073918190765814</v>
      </c>
      <c r="C114" s="2">
        <f t="shared" si="13"/>
        <v>-2.2294344764321767</v>
      </c>
      <c r="D114" s="2">
        <f t="shared" si="20"/>
        <v>3.8345653031794305</v>
      </c>
      <c r="E114" s="2">
        <f t="shared" si="21"/>
        <v>-0.3715724127386961</v>
      </c>
      <c r="F114" s="2">
        <f t="shared" si="18"/>
        <v>0</v>
      </c>
      <c r="G114" s="2">
        <f t="shared" si="16"/>
        <v>3</v>
      </c>
      <c r="H114" s="2">
        <f t="shared" si="17"/>
        <v>-1.607871821796003E-16</v>
      </c>
    </row>
    <row r="115" spans="1:8" ht="11.25">
      <c r="A115" s="2">
        <f t="shared" si="19"/>
        <v>5.4977871437821415</v>
      </c>
      <c r="B115" s="2">
        <f t="shared" si="12"/>
        <v>2.12132034355965</v>
      </c>
      <c r="C115" s="2">
        <f t="shared" si="13"/>
        <v>-2.1213203435596353</v>
      </c>
      <c r="D115" s="2">
        <f t="shared" si="20"/>
        <v>3.853553390593275</v>
      </c>
      <c r="E115" s="2">
        <f t="shared" si="21"/>
        <v>-0.35355339059327257</v>
      </c>
      <c r="F115" s="2">
        <f t="shared" si="18"/>
        <v>0</v>
      </c>
      <c r="G115" s="2">
        <f t="shared" si="16"/>
        <v>3</v>
      </c>
      <c r="H115" s="2">
        <f t="shared" si="17"/>
        <v>-1.607871821796003E-16</v>
      </c>
    </row>
    <row r="116" spans="1:8" ht="11.25">
      <c r="A116" s="2">
        <f t="shared" si="19"/>
        <v>5.550147021341972</v>
      </c>
      <c r="B116" s="2">
        <f t="shared" si="12"/>
        <v>2.22943447643219</v>
      </c>
      <c r="C116" s="2">
        <f t="shared" si="13"/>
        <v>-2.0073918190765663</v>
      </c>
      <c r="D116" s="2">
        <f t="shared" si="20"/>
        <v>3.8715724127386983</v>
      </c>
      <c r="E116" s="2">
        <f t="shared" si="21"/>
        <v>-0.33456530317942773</v>
      </c>
      <c r="F116" s="2">
        <f t="shared" si="18"/>
        <v>0</v>
      </c>
      <c r="G116" s="2">
        <f t="shared" si="16"/>
        <v>3</v>
      </c>
      <c r="H116" s="2">
        <f t="shared" si="17"/>
        <v>-1.607871821796003E-16</v>
      </c>
    </row>
    <row r="117" spans="1:8" ht="11.25">
      <c r="A117" s="2">
        <f t="shared" si="19"/>
        <v>5.602506898901802</v>
      </c>
      <c r="B117" s="2">
        <f t="shared" si="12"/>
        <v>2.33143788437092</v>
      </c>
      <c r="C117" s="2">
        <f t="shared" si="13"/>
        <v>-1.8879611731495032</v>
      </c>
      <c r="D117" s="2">
        <f t="shared" si="20"/>
        <v>3.888572980728487</v>
      </c>
      <c r="E117" s="2">
        <f t="shared" si="21"/>
        <v>-0.3146601955249172</v>
      </c>
      <c r="F117" s="2">
        <f t="shared" si="18"/>
        <v>0</v>
      </c>
      <c r="G117" s="2">
        <f t="shared" si="16"/>
        <v>3</v>
      </c>
      <c r="H117" s="2">
        <f t="shared" si="17"/>
        <v>-1.607871821796003E-16</v>
      </c>
    </row>
    <row r="118" spans="1:8" ht="11.25">
      <c r="A118" s="2">
        <f t="shared" si="19"/>
        <v>5.654866776461632</v>
      </c>
      <c r="B118" s="2">
        <f t="shared" si="12"/>
        <v>2.4270509831248495</v>
      </c>
      <c r="C118" s="2">
        <f t="shared" si="13"/>
        <v>-1.763355756877409</v>
      </c>
      <c r="D118" s="2">
        <f t="shared" si="20"/>
        <v>3.904508497187475</v>
      </c>
      <c r="E118" s="2">
        <f t="shared" si="21"/>
        <v>-0.29389262614623485</v>
      </c>
      <c r="F118" s="2">
        <f t="shared" si="18"/>
        <v>0</v>
      </c>
      <c r="G118" s="2">
        <f t="shared" si="16"/>
        <v>3</v>
      </c>
      <c r="H118" s="2">
        <f t="shared" si="17"/>
        <v>-1.607871821796003E-16</v>
      </c>
    </row>
    <row r="119" spans="1:8" ht="11.25">
      <c r="A119" s="2">
        <f t="shared" si="19"/>
        <v>5.707226654021462</v>
      </c>
      <c r="B119" s="2">
        <f t="shared" si="12"/>
        <v>2.5160117038362797</v>
      </c>
      <c r="C119" s="2">
        <f t="shared" si="13"/>
        <v>-1.6339171050450698</v>
      </c>
      <c r="D119" s="2">
        <f t="shared" si="20"/>
        <v>3.919335283972713</v>
      </c>
      <c r="E119" s="2">
        <f t="shared" si="21"/>
        <v>-0.27231951750751165</v>
      </c>
      <c r="F119" s="2">
        <f t="shared" si="18"/>
        <v>0</v>
      </c>
      <c r="G119" s="2">
        <f t="shared" si="16"/>
        <v>3</v>
      </c>
      <c r="H119" s="2">
        <f t="shared" si="17"/>
        <v>-1.607871821796003E-16</v>
      </c>
    </row>
    <row r="120" spans="1:8" ht="11.25">
      <c r="A120" s="2">
        <f t="shared" si="19"/>
        <v>5.759586531581292</v>
      </c>
      <c r="B120" s="2">
        <f t="shared" si="12"/>
        <v>2.598076211353323</v>
      </c>
      <c r="C120" s="2">
        <f t="shared" si="13"/>
        <v>-1.4999999999999876</v>
      </c>
      <c r="D120" s="2">
        <f t="shared" si="20"/>
        <v>3.9330127018922205</v>
      </c>
      <c r="E120" s="2">
        <f t="shared" si="21"/>
        <v>-0.24999999999999792</v>
      </c>
      <c r="F120" s="2">
        <f t="shared" si="18"/>
        <v>0</v>
      </c>
      <c r="G120" s="2">
        <f t="shared" si="16"/>
        <v>3</v>
      </c>
      <c r="H120" s="2">
        <f t="shared" si="17"/>
        <v>-1.607871821796003E-16</v>
      </c>
    </row>
    <row r="121" spans="1:8" ht="11.25">
      <c r="A121" s="2">
        <f t="shared" si="19"/>
        <v>5.811946409141123</v>
      </c>
      <c r="B121" s="2">
        <f t="shared" si="12"/>
        <v>2.673019572565111</v>
      </c>
      <c r="C121" s="2">
        <f t="shared" si="13"/>
        <v>-1.3619714992186267</v>
      </c>
      <c r="D121" s="2">
        <f t="shared" si="20"/>
        <v>3.945503262094185</v>
      </c>
      <c r="E121" s="2">
        <f t="shared" si="21"/>
        <v>-0.22699524986977113</v>
      </c>
      <c r="F121" s="2">
        <f t="shared" si="18"/>
        <v>0</v>
      </c>
      <c r="G121" s="2">
        <f t="shared" si="16"/>
        <v>3</v>
      </c>
      <c r="H121" s="2">
        <f t="shared" si="17"/>
        <v>-1.607871821796003E-16</v>
      </c>
    </row>
    <row r="122" spans="1:8" ht="11.25">
      <c r="A122" s="2">
        <f t="shared" si="19"/>
        <v>5.864306286700953</v>
      </c>
      <c r="B122" s="2">
        <f t="shared" si="12"/>
        <v>2.7406363729278094</v>
      </c>
      <c r="C122" s="2">
        <f t="shared" si="13"/>
        <v>-1.2202099292273858</v>
      </c>
      <c r="D122" s="2">
        <f t="shared" si="20"/>
        <v>3.9567727288213015</v>
      </c>
      <c r="E122" s="2">
        <f t="shared" si="21"/>
        <v>-0.20336832153789763</v>
      </c>
      <c r="F122" s="2">
        <f t="shared" si="18"/>
        <v>0</v>
      </c>
      <c r="G122" s="2">
        <f t="shared" si="16"/>
        <v>3</v>
      </c>
      <c r="H122" s="2">
        <f t="shared" si="17"/>
        <v>-1.607871821796003E-16</v>
      </c>
    </row>
    <row r="123" spans="1:8" ht="11.25">
      <c r="A123" s="2">
        <f t="shared" si="19"/>
        <v>5.916666164260783</v>
      </c>
      <c r="B123" s="2">
        <f t="shared" si="12"/>
        <v>2.800741279491611</v>
      </c>
      <c r="C123" s="2">
        <f t="shared" si="13"/>
        <v>-1.0751038486358848</v>
      </c>
      <c r="D123" s="2">
        <f t="shared" si="20"/>
        <v>3.966790213248602</v>
      </c>
      <c r="E123" s="2">
        <f t="shared" si="21"/>
        <v>-0.17918397477264747</v>
      </c>
      <c r="F123" s="2">
        <f t="shared" si="18"/>
        <v>0</v>
      </c>
      <c r="G123" s="2">
        <f t="shared" si="16"/>
        <v>3</v>
      </c>
      <c r="H123" s="2">
        <f t="shared" si="17"/>
        <v>-1.607871821796003E-16</v>
      </c>
    </row>
    <row r="124" spans="1:8" ht="11.25">
      <c r="A124" s="2">
        <f t="shared" si="19"/>
        <v>5.969026041820613</v>
      </c>
      <c r="B124" s="2">
        <f t="shared" si="12"/>
        <v>2.8531695488854663</v>
      </c>
      <c r="C124" s="2">
        <f t="shared" si="13"/>
        <v>-0.9270509831248253</v>
      </c>
      <c r="D124" s="2">
        <f t="shared" si="20"/>
        <v>3.9755282581475777</v>
      </c>
      <c r="E124" s="2">
        <f t="shared" si="21"/>
        <v>-0.15450849718747087</v>
      </c>
      <c r="F124" s="2">
        <f t="shared" si="18"/>
        <v>0</v>
      </c>
      <c r="G124" s="2">
        <f t="shared" si="16"/>
        <v>3</v>
      </c>
      <c r="H124" s="2">
        <f t="shared" si="17"/>
        <v>-1.607871821796003E-16</v>
      </c>
    </row>
    <row r="125" spans="1:8" ht="11.25">
      <c r="A125" s="2">
        <f t="shared" si="19"/>
        <v>6.021385919380443</v>
      </c>
      <c r="B125" s="2">
        <f t="shared" si="12"/>
        <v>2.8977774788672095</v>
      </c>
      <c r="C125" s="2">
        <f t="shared" si="13"/>
        <v>-0.776457135307544</v>
      </c>
      <c r="D125" s="2">
        <f t="shared" si="20"/>
        <v>3.9829629131445348</v>
      </c>
      <c r="E125" s="2">
        <f t="shared" si="21"/>
        <v>-0.12940952255125734</v>
      </c>
      <c r="F125" s="2">
        <f t="shared" si="18"/>
        <v>0</v>
      </c>
      <c r="G125" s="2">
        <f t="shared" si="16"/>
        <v>3</v>
      </c>
      <c r="H125" s="2">
        <f t="shared" si="17"/>
        <v>-1.607871821796003E-16</v>
      </c>
    </row>
    <row r="126" spans="1:8" ht="11.25">
      <c r="A126" s="2">
        <f t="shared" si="19"/>
        <v>6.0737457969402735</v>
      </c>
      <c r="B126" s="2">
        <f t="shared" si="12"/>
        <v>2.934442802201421</v>
      </c>
      <c r="C126" s="2">
        <f t="shared" si="13"/>
        <v>-0.6237350724532587</v>
      </c>
      <c r="D126" s="2">
        <f t="shared" si="20"/>
        <v>3.9890738003669037</v>
      </c>
      <c r="E126" s="2">
        <f t="shared" si="21"/>
        <v>-0.10395584540887645</v>
      </c>
      <c r="F126" s="2">
        <f t="shared" si="18"/>
        <v>0</v>
      </c>
      <c r="G126" s="2">
        <f t="shared" si="16"/>
        <v>3</v>
      </c>
      <c r="H126" s="2">
        <f t="shared" si="17"/>
        <v>-1.607871821796003E-16</v>
      </c>
    </row>
    <row r="127" spans="1:8" ht="11.25">
      <c r="A127" s="2">
        <f t="shared" si="19"/>
        <v>6.126105674500104</v>
      </c>
      <c r="B127" s="2">
        <f t="shared" si="12"/>
        <v>2.9630650217854164</v>
      </c>
      <c r="C127" s="2">
        <f t="shared" si="13"/>
        <v>-0.4693033951206723</v>
      </c>
      <c r="D127" s="2">
        <f t="shared" si="20"/>
        <v>3.9938441702975696</v>
      </c>
      <c r="E127" s="2">
        <f t="shared" si="21"/>
        <v>-0.07821723252011205</v>
      </c>
      <c r="F127" s="2">
        <f t="shared" si="18"/>
        <v>0</v>
      </c>
      <c r="G127" s="2">
        <f t="shared" si="16"/>
        <v>3</v>
      </c>
      <c r="H127" s="2">
        <f t="shared" si="17"/>
        <v>-1.607871821796003E-16</v>
      </c>
    </row>
    <row r="128" spans="1:8" ht="11.25">
      <c r="A128" s="2">
        <f t="shared" si="19"/>
        <v>6.178465552059934</v>
      </c>
      <c r="B128" s="2">
        <f t="shared" si="12"/>
        <v>2.9835656861048223</v>
      </c>
      <c r="C128" s="2">
        <f t="shared" si="13"/>
        <v>-0.31358538980293904</v>
      </c>
      <c r="D128" s="2">
        <f t="shared" si="20"/>
        <v>3.997260947684137</v>
      </c>
      <c r="E128" s="2">
        <f t="shared" si="21"/>
        <v>-0.052264231633823176</v>
      </c>
      <c r="F128" s="2">
        <f t="shared" si="18"/>
        <v>0</v>
      </c>
      <c r="G128" s="2">
        <f t="shared" si="16"/>
        <v>3</v>
      </c>
      <c r="H128" s="2">
        <f t="shared" si="17"/>
        <v>-1.607871821796003E-16</v>
      </c>
    </row>
    <row r="129" spans="1:8" ht="11.25">
      <c r="A129" s="2">
        <f t="shared" si="19"/>
        <v>6.230825429619764</v>
      </c>
      <c r="B129" s="2">
        <f t="shared" si="12"/>
        <v>2.995888604263723</v>
      </c>
      <c r="C129" s="2">
        <f t="shared" si="13"/>
        <v>-0.15700786872880917</v>
      </c>
      <c r="D129" s="2">
        <f t="shared" si="20"/>
        <v>3.999314767377287</v>
      </c>
      <c r="E129" s="2">
        <f t="shared" si="21"/>
        <v>-0.026167978121468195</v>
      </c>
      <c r="F129" s="2">
        <f t="shared" si="18"/>
        <v>0</v>
      </c>
      <c r="G129" s="2">
        <f t="shared" si="16"/>
        <v>3</v>
      </c>
      <c r="H129" s="2">
        <f t="shared" si="17"/>
        <v>-1.607871821796003E-16</v>
      </c>
    </row>
    <row r="130" spans="1:8" ht="11.25">
      <c r="A130" s="2">
        <f t="shared" si="19"/>
        <v>6.283185307179594</v>
      </c>
      <c r="B130" s="2">
        <f t="shared" si="12"/>
        <v>3</v>
      </c>
      <c r="C130" s="2">
        <f t="shared" si="13"/>
        <v>2.324572825895821E-14</v>
      </c>
      <c r="D130" s="2">
        <f t="shared" si="20"/>
        <v>4</v>
      </c>
      <c r="E130" s="2">
        <f t="shared" si="21"/>
        <v>3.8742880431597015E-15</v>
      </c>
      <c r="F130" s="2">
        <f t="shared" si="18"/>
        <v>0</v>
      </c>
      <c r="G130" s="2">
        <f t="shared" si="16"/>
        <v>3</v>
      </c>
      <c r="H130" s="2">
        <f t="shared" si="17"/>
        <v>-1.607871821796003E-16</v>
      </c>
    </row>
  </sheetData>
  <printOptions/>
  <pageMargins left="0.75" right="0.75" top="1" bottom="1" header="0.492125985" footer="0.49212598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Tempest Security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"Kiko" Carnut</dc:creator>
  <cp:keywords/>
  <dc:description/>
  <cp:lastModifiedBy>Marco "Kiko" Carnut</cp:lastModifiedBy>
  <dcterms:created xsi:type="dcterms:W3CDTF">2005-03-26T16:31:10Z</dcterms:created>
  <dcterms:modified xsi:type="dcterms:W3CDTF">2005-06-07T14:28:44Z</dcterms:modified>
  <cp:category/>
  <cp:version/>
  <cp:contentType/>
  <cp:contentStatus/>
</cp:coreProperties>
</file>